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Quarterly Payments\Year 1\Hospital\Q4\"/>
    </mc:Choice>
  </mc:AlternateContent>
  <bookViews>
    <workbookView xWindow="0" yWindow="0" windowWidth="28800" windowHeight="12300"/>
  </bookViews>
  <sheets>
    <sheet name="Calc File" sheetId="4" r:id="rId1"/>
    <sheet name="Distribution Wksht" sheetId="5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123Graph_A" hidden="1">[1]General!$AC$35:$AO$35</definedName>
    <definedName name="__123Graph_AAUTHS" hidden="1">[1]General!$AC$57:$AC$65</definedName>
    <definedName name="__123Graph_AIPIBNR" hidden="1">[1]General!$AF$49:$AO$49</definedName>
    <definedName name="__123Graph_ATOTAL" hidden="1">[1]General!$AC$10:$AO$10</definedName>
    <definedName name="__123Graph_ATYPEA" hidden="1">[1]General!$AC$10:$AO$10</definedName>
    <definedName name="__123Graph_ATYPED" hidden="1">[1]General!$AC$15:$AO$15</definedName>
    <definedName name="__123Graph_ATYPEE" hidden="1">[1]General!$AC$20:$AO$20</definedName>
    <definedName name="__123Graph_ATYPEI" hidden="1">[1]General!$AC$25:$AO$25</definedName>
    <definedName name="__123Graph_ATYPEM" hidden="1">[1]General!$AC$30:$AO$30</definedName>
    <definedName name="__123Graph_ATYPEP" hidden="1">[1]General!$AC$35:$AO$35</definedName>
    <definedName name="__123Graph_ATYPER" hidden="1">[1]General!$AC$40:$AO$40</definedName>
    <definedName name="__123Graph_ATYPESUM" hidden="1">[1]General!$AC$45:$AO$45</definedName>
    <definedName name="__123Graph_B" hidden="1">[1]General!$AC$14:$AO$14</definedName>
    <definedName name="__123Graph_BAUTHS" hidden="1">[1]General!$AE$57:$AE$65</definedName>
    <definedName name="__123Graph_BTOTAL" hidden="1">[1]General!$AC$15:$AO$15</definedName>
    <definedName name="__123Graph_BTYPED" hidden="1">[1]General!$AC$14:$AO$14</definedName>
    <definedName name="__123Graph_BTYPEE" hidden="1">[1]General!$AC$14:$AO$14</definedName>
    <definedName name="__123Graph_BTYPEI" hidden="1">[1]General!$AC$14:$AO$14</definedName>
    <definedName name="__123Graph_BTYPEM" hidden="1">[1]General!$AC$14:$AO$14</definedName>
    <definedName name="__123Graph_BTYPEP" hidden="1">[1]General!$AC$14:$AO$14</definedName>
    <definedName name="__123Graph_BTYPER" hidden="1">[1]General!$AC$14:$AO$14</definedName>
    <definedName name="__123Graph_BTYPESUM" hidden="1">[1]General!$AC$14:$AO$14</definedName>
    <definedName name="__123Graph_CAUTHS" hidden="1">[1]General!$AF$57:$AF$65</definedName>
    <definedName name="__123Graph_CTOTAL" hidden="1">[1]General!$AC$20:$AO$20</definedName>
    <definedName name="__123Graph_DAUTHS" hidden="1">[1]General!$AG$57:$AG$65</definedName>
    <definedName name="__123Graph_DIPIBNR" hidden="1">[1]General!$AF$51:$AO$51</definedName>
    <definedName name="__123Graph_DTOTAL" hidden="1">[1]General!$AC$25:$AO$25</definedName>
    <definedName name="__123Graph_EAUTHS" hidden="1">[1]General!$AH$57:$AH$65</definedName>
    <definedName name="__123Graph_ETOTAL" hidden="1">[1]General!$AC$35:$AO$35</definedName>
    <definedName name="__123Graph_FAUTHS" hidden="1">[1]General!$AI$57:$AI$65</definedName>
    <definedName name="__123Graph_FTOTAL" hidden="1">[1]General!$AC$40:$AO$40</definedName>
    <definedName name="__123Graph_LBL_A" hidden="1">[1]General!$AC$35:$AO$35</definedName>
    <definedName name="__123Graph_LBL_AIPIBNR" hidden="1">[1]General!$AF$49:$AO$49</definedName>
    <definedName name="__123Graph_LBL_ATYPEA" hidden="1">[1]General!$AC$10:$AO$10</definedName>
    <definedName name="__123Graph_LBL_ATYPED" hidden="1">[1]General!$AC$15:$AO$15</definedName>
    <definedName name="__123Graph_LBL_ATYPEE" hidden="1">[1]General!$AC$20:$AO$20</definedName>
    <definedName name="__123Graph_LBL_ATYPEI" hidden="1">[1]General!$AC$25:$AO$25</definedName>
    <definedName name="__123Graph_LBL_ATYPEM" hidden="1">[1]General!$AC$30:$AO$30</definedName>
    <definedName name="__123Graph_LBL_ATYPEP" hidden="1">[1]General!$AC$35:$AO$35</definedName>
    <definedName name="__123Graph_LBL_ATYPER" hidden="1">[1]General!$AC$40:$AO$40</definedName>
    <definedName name="__123Graph_LBL_ATYPESUM" hidden="1">[1]General!$AC$45:$AO$45</definedName>
    <definedName name="__123Graph_LBL_B" hidden="1">[1]General!$AC$15:$AO$15</definedName>
    <definedName name="__123Graph_LBL_BTYPED" hidden="1">[1]General!$AC$15:$AO$15</definedName>
    <definedName name="__123Graph_LBL_BTYPEE" hidden="1">[1]General!$AC$15:$AO$15</definedName>
    <definedName name="__123Graph_LBL_BTYPEI" hidden="1">[1]General!$AC$15:$AO$15</definedName>
    <definedName name="__123Graph_LBL_BTYPEM" hidden="1">[1]General!$AC$15:$AO$15</definedName>
    <definedName name="__123Graph_LBL_BTYPEP" hidden="1">[1]General!$AC$15:$AO$15</definedName>
    <definedName name="__123Graph_LBL_BTYPER" hidden="1">[1]General!$AC$15:$AO$15</definedName>
    <definedName name="__123Graph_LBL_BTYPESUM" hidden="1">[1]General!$AC$15:$AO$15</definedName>
    <definedName name="__123Graph_LBL_DIPIBNR" hidden="1">[1]General!$AF$51:$AO$51</definedName>
    <definedName name="__123Graph_XAUTHS" hidden="1">[1]General!$AA$57:$AA$65</definedName>
    <definedName name="__123Graph_XIPIBNR" hidden="1">[1]General!$AF$5:$AO$5</definedName>
    <definedName name="__123Graph_XTOTAL" hidden="1">[1]General!$AC$6:$AO$6</definedName>
    <definedName name="__UC2" hidden="1">{#N/A,#N/A,FALSE,"trend"}</definedName>
    <definedName name="__UC3" hidden="1">{#N/A,#N/A,FALSE,"trend"}</definedName>
    <definedName name="_AMO_SingleObject_340744219_ROM_F0.SEC2.Report_1.SEC1.HDR.TXT1" hidden="1">'[2]Jan 16 - Jun 16'!#REF!</definedName>
    <definedName name="_xlnm._FilterDatabase" localSheetId="0" hidden="1">'Calc File'!$C$7:$S$127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Sort" hidden="1">#REF!</definedName>
    <definedName name="_UC2" hidden="1">{#N/A,#N/A,FALSE,"trend"}</definedName>
    <definedName name="_UC3" hidden="1">{#N/A,#N/A,FALSE,"trend"}</definedName>
    <definedName name="_xlcn.LinkedTable_ClaimsData" hidden="1">[3]!ClaimsData[#Data]</definedName>
    <definedName name="_xlcn.LinkedTable_ClaimsData1" hidden="1">[4]!ClaimsData[#Data]</definedName>
    <definedName name="_xlcn.LinkedTable_DimAgeSex1" hidden="1">[5]!DimAgeSex[#Data]</definedName>
    <definedName name="_xlcn.LinkedTable_DimAidCat_Dtl1" hidden="1">[5]!DimAidCat_Dtl[#Data]</definedName>
    <definedName name="_xlcn.LinkedTable_DimAidCat1" hidden="1">[5]!DimAidCat[#Data]</definedName>
    <definedName name="_xlcn.LinkedTable_DimCohort1" hidden="1">[5]!DimCohort[#Data]</definedName>
    <definedName name="_xlcn.LinkedTable_DimEI_Status1" hidden="1">[5]!DimEI_Status[#Data]</definedName>
    <definedName name="_xlcn.LinkedTable_DimMnth1" hidden="1">[5]!DimMnth[#Data]</definedName>
    <definedName name="_xlcn.LinkedTable_DimPeriodLabel1" hidden="1">[5]!DimPeriodLabel[#Data]</definedName>
    <definedName name="_xlcn.LinkedTable_DimPlan1" hidden="1">[5]!DimPlan[#Data]</definedName>
    <definedName name="_xlcn.LinkedTable_DimPopulation1" hidden="1">[5]!DimPopulation[#Data]</definedName>
    <definedName name="_xlcn.LinkedTable_DimRegion_M31" hidden="1">[5]!DimRegion_M3[#Data]</definedName>
    <definedName name="_xlcn.LinkedTable_DimRegion1" hidden="1">[5]!DimRegion[#Data]</definedName>
    <definedName name="_xlcn.LinkedTable_DimService_Group1" hidden="1">[5]!DimService_Group[#Data]</definedName>
    <definedName name="_xlcn.LinkedTable_DimService1" hidden="1">[5]!DimService[#Data]</definedName>
    <definedName name="_xlcn.LinkedTable_DimTPL_Bucket1" hidden="1">[5]!DimTPL_Bucket[#Data]</definedName>
    <definedName name="_xlcn.LinkedTable_MembershipData" hidden="1">[3]!MembershipData[#Data]</definedName>
    <definedName name="_xlcn.LinkedTable_MembershipData1" hidden="1">[4]!MembershipData[#Data]</definedName>
    <definedName name="aaaa" hidden="1">{#N/A,#N/A,FALSE,"trend"}</definedName>
    <definedName name="AccessDatabase" hidden="1">"G:\1_Intellectual Capital\Claims Probability Distributions\Version 2 (New NC)\RateRanges_4.mdb"</definedName>
    <definedName name="adfa" hidden="1">{#N/A,#N/A,FALSE,"trend"}</definedName>
    <definedName name="f" hidden="1">{#N/A,#N/A,FALSE,"trend"}</definedName>
    <definedName name="fafa" hidden="1">{#N/A,#N/A,FALSE,"trend"}</definedName>
    <definedName name="financials.1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other" hidden="1">{#N/A,#N/A,FALSE,"trend"}</definedName>
    <definedName name="otherUC" hidden="1">{#N/A,#N/A,FALSE,"trend"}</definedName>
    <definedName name="PHP" hidden="1">{#N/A,#N/A,FALSE,"trend"}</definedName>
    <definedName name="phys" hidden="1">{#N/A,#N/A,FALSE,"trend"}</definedName>
    <definedName name="physician" hidden="1">{#N/A,#N/A,FALSE,"trend"}</definedName>
    <definedName name="SAPBEXrevision" hidden="1">1</definedName>
    <definedName name="SAPBEXsysID" hidden="1">"PBW"</definedName>
    <definedName name="SAPBEXwbID" hidden="1">"3YDPLBTZ3HKTQJ90SKD6TMNMU"</definedName>
    <definedName name="Uti_1000" hidden="1">{#N/A,#N/A,FALSE,"trend"}</definedName>
    <definedName name="Util_1000" hidden="1">{#N/A,#N/A,FALSE,"trend"}</definedName>
    <definedName name="Utilization" hidden="1">{#N/A,#N/A,FALSE,"trend"}</definedName>
    <definedName name="wrn.financials." hidden="1">{#N/A,#N/A,FALSE,"Combined";#N/A,#N/A,FALSE,"LA Combined";#N/A,#N/A,FALSE,"Los Angeles";#N/A,#N/A,FALSE,"FHills";#N/A,#N/A,FALSE,"Molina";#N/A,#N/A,FALSE,"Universal";#N/A,#N/A,FALSE,"LA Dental";#N/A,#N/A,FALSE,"San Bernardino";#N/A,#N/A,FALSE,"RS dental";#N/A,#N/A,FALSE,"San Diego";#N/A,#N/A,FALSE,"Sacramento";#N/A,#N/A,FALSE,"Contra Costa";#N/A,#N/A,FALSE,"Fresno"}</definedName>
    <definedName name="wrn.LE." hidden="1">{#N/A,#N/A,FALSE,"Topline";#N/A,#N/A,FALSE,"LE Sum'99";#N/A,#N/A,FALSE,"Demand Growth"}</definedName>
    <definedName name="wrn.util." hidden="1">{#N/A,#N/A,FALSE,"trend"}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S125" i="4" l="1"/>
  <c r="CR125" i="4"/>
  <c r="CT125" i="4" s="1"/>
  <c r="CP125" i="4"/>
  <c r="CO125" i="4"/>
  <c r="CQ125" i="4" s="1"/>
  <c r="CM125" i="4"/>
  <c r="CL125" i="4"/>
  <c r="CN125" i="4" s="1"/>
  <c r="CJ125" i="4"/>
  <c r="CI125" i="4"/>
  <c r="CK125" i="4" s="1"/>
  <c r="CG125" i="4"/>
  <c r="CF125" i="4"/>
  <c r="CH125" i="4" s="1"/>
  <c r="CD125" i="4"/>
  <c r="CC125" i="4"/>
  <c r="DO124" i="4" l="1"/>
  <c r="Z19" i="5" l="1"/>
  <c r="Y19" i="5"/>
  <c r="X19" i="5"/>
  <c r="W19" i="5"/>
  <c r="W15" i="5"/>
  <c r="X15" i="5"/>
  <c r="Y15" i="5"/>
  <c r="Z15" i="5"/>
  <c r="W16" i="5"/>
  <c r="X16" i="5"/>
  <c r="Y16" i="5"/>
  <c r="Z16" i="5"/>
  <c r="W17" i="5"/>
  <c r="X17" i="5"/>
  <c r="Y17" i="5"/>
  <c r="Z17" i="5"/>
  <c r="W18" i="5"/>
  <c r="X18" i="5"/>
  <c r="Y18" i="5"/>
  <c r="Z18" i="5"/>
  <c r="Z14" i="5"/>
  <c r="Y14" i="5"/>
  <c r="X14" i="5"/>
  <c r="W14" i="5"/>
  <c r="P14" i="5"/>
  <c r="Y11" i="5"/>
  <c r="X11" i="5"/>
  <c r="W11" i="5"/>
  <c r="Z9" i="5"/>
  <c r="Z8" i="5"/>
  <c r="Z7" i="5"/>
  <c r="Z6" i="5"/>
  <c r="Z5" i="5"/>
  <c r="Z10" i="5" s="1"/>
  <c r="X10" i="5"/>
  <c r="Y10" i="5"/>
  <c r="W10" i="5"/>
  <c r="Q19" i="5" l="1"/>
  <c r="R19" i="5"/>
  <c r="S19" i="5"/>
  <c r="P19" i="5"/>
  <c r="S15" i="5"/>
  <c r="S16" i="5"/>
  <c r="S17" i="5"/>
  <c r="S18" i="5"/>
  <c r="S14" i="5"/>
  <c r="R15" i="5"/>
  <c r="R16" i="5"/>
  <c r="R17" i="5"/>
  <c r="R18" i="5"/>
  <c r="Q15" i="5"/>
  <c r="Q16" i="5"/>
  <c r="Q17" i="5"/>
  <c r="Q18" i="5"/>
  <c r="P15" i="5"/>
  <c r="P16" i="5"/>
  <c r="P17" i="5"/>
  <c r="P18" i="5"/>
  <c r="R14" i="5"/>
  <c r="Q14" i="5"/>
  <c r="Q11" i="5"/>
  <c r="R11" i="5"/>
  <c r="P11" i="5"/>
  <c r="S6" i="5"/>
  <c r="S7" i="5"/>
  <c r="S8" i="5"/>
  <c r="S9" i="5"/>
  <c r="S5" i="5"/>
  <c r="Q10" i="5"/>
  <c r="R10" i="5"/>
  <c r="P10" i="5"/>
  <c r="S10" i="5" l="1"/>
  <c r="O104" i="4"/>
  <c r="L104" i="4"/>
  <c r="L124" i="4" s="1"/>
  <c r="L125" i="4" s="1"/>
  <c r="O124" i="4"/>
  <c r="P124" i="4" s="1"/>
  <c r="V124" i="4" s="1"/>
  <c r="P118" i="4"/>
  <c r="V118" i="4" s="1"/>
  <c r="P117" i="4"/>
  <c r="V117" i="4" s="1"/>
  <c r="P116" i="4"/>
  <c r="V116" i="4" s="1"/>
  <c r="P115" i="4"/>
  <c r="V115" i="4" s="1"/>
  <c r="P114" i="4"/>
  <c r="V114" i="4" s="1"/>
  <c r="P113" i="4"/>
  <c r="V113" i="4" s="1"/>
  <c r="P112" i="4"/>
  <c r="V112" i="4" s="1"/>
  <c r="P111" i="4"/>
  <c r="V111" i="4" s="1"/>
  <c r="P110" i="4"/>
  <c r="V110" i="4" s="1"/>
  <c r="P109" i="4"/>
  <c r="V109" i="4" s="1"/>
  <c r="P108" i="4"/>
  <c r="V108" i="4" s="1"/>
  <c r="P107" i="4"/>
  <c r="V107" i="4" s="1"/>
  <c r="P106" i="4"/>
  <c r="V106" i="4" s="1"/>
  <c r="P105" i="4"/>
  <c r="V105" i="4" s="1"/>
  <c r="Y105" i="4" s="1"/>
  <c r="P104" i="4"/>
  <c r="V104" i="4" s="1"/>
  <c r="P103" i="4"/>
  <c r="V103" i="4" s="1"/>
  <c r="P102" i="4"/>
  <c r="V102" i="4" s="1"/>
  <c r="P101" i="4"/>
  <c r="V101" i="4" s="1"/>
  <c r="P100" i="4"/>
  <c r="V100" i="4" s="1"/>
  <c r="P99" i="4"/>
  <c r="V99" i="4" s="1"/>
  <c r="P98" i="4"/>
  <c r="V98" i="4" s="1"/>
  <c r="P97" i="4"/>
  <c r="V97" i="4" s="1"/>
  <c r="P96" i="4"/>
  <c r="V96" i="4" s="1"/>
  <c r="P95" i="4"/>
  <c r="V95" i="4" s="1"/>
  <c r="P94" i="4"/>
  <c r="V94" i="4" s="1"/>
  <c r="Y94" i="4" s="1"/>
  <c r="P93" i="4"/>
  <c r="V93" i="4" s="1"/>
  <c r="P92" i="4"/>
  <c r="V92" i="4" s="1"/>
  <c r="P91" i="4"/>
  <c r="V91" i="4" s="1"/>
  <c r="P123" i="4"/>
  <c r="V123" i="4" s="1"/>
  <c r="P90" i="4"/>
  <c r="V90" i="4" s="1"/>
  <c r="P122" i="4"/>
  <c r="V122" i="4" s="1"/>
  <c r="P89" i="4"/>
  <c r="V89" i="4" s="1"/>
  <c r="P88" i="4"/>
  <c r="V88" i="4" s="1"/>
  <c r="P87" i="4"/>
  <c r="V87" i="4" s="1"/>
  <c r="P86" i="4"/>
  <c r="V86" i="4" s="1"/>
  <c r="P85" i="4"/>
  <c r="V85" i="4" s="1"/>
  <c r="P84" i="4"/>
  <c r="V84" i="4" s="1"/>
  <c r="P83" i="4"/>
  <c r="V83" i="4" s="1"/>
  <c r="P82" i="4"/>
  <c r="V82" i="4" s="1"/>
  <c r="P81" i="4"/>
  <c r="V81" i="4" s="1"/>
  <c r="P80" i="4"/>
  <c r="V80" i="4" s="1"/>
  <c r="P79" i="4"/>
  <c r="V79" i="4" s="1"/>
  <c r="P78" i="4"/>
  <c r="V78" i="4" s="1"/>
  <c r="P77" i="4"/>
  <c r="V77" i="4" s="1"/>
  <c r="P76" i="4"/>
  <c r="V76" i="4" s="1"/>
  <c r="P75" i="4"/>
  <c r="V75" i="4" s="1"/>
  <c r="P74" i="4"/>
  <c r="V74" i="4" s="1"/>
  <c r="P73" i="4"/>
  <c r="V73" i="4" s="1"/>
  <c r="P72" i="4"/>
  <c r="V72" i="4" s="1"/>
  <c r="P71" i="4"/>
  <c r="V71" i="4" s="1"/>
  <c r="Y71" i="4" s="1"/>
  <c r="P70" i="4"/>
  <c r="V70" i="4" s="1"/>
  <c r="P69" i="4"/>
  <c r="V69" i="4" s="1"/>
  <c r="P68" i="4"/>
  <c r="V68" i="4" s="1"/>
  <c r="P67" i="4"/>
  <c r="V67" i="4" s="1"/>
  <c r="P66" i="4"/>
  <c r="V66" i="4" s="1"/>
  <c r="P65" i="4"/>
  <c r="V65" i="4" s="1"/>
  <c r="P64" i="4"/>
  <c r="V64" i="4" s="1"/>
  <c r="P63" i="4"/>
  <c r="V63" i="4" s="1"/>
  <c r="P62" i="4"/>
  <c r="V62" i="4" s="1"/>
  <c r="P61" i="4"/>
  <c r="V61" i="4" s="1"/>
  <c r="P60" i="4"/>
  <c r="V60" i="4" s="1"/>
  <c r="P59" i="4"/>
  <c r="V59" i="4" s="1"/>
  <c r="P58" i="4"/>
  <c r="V58" i="4" s="1"/>
  <c r="P57" i="4"/>
  <c r="V57" i="4" s="1"/>
  <c r="P56" i="4"/>
  <c r="V56" i="4" s="1"/>
  <c r="P55" i="4"/>
  <c r="V55" i="4" s="1"/>
  <c r="P54" i="4"/>
  <c r="V54" i="4" s="1"/>
  <c r="P121" i="4"/>
  <c r="V121" i="4" s="1"/>
  <c r="P53" i="4"/>
  <c r="V53" i="4" s="1"/>
  <c r="P52" i="4"/>
  <c r="V52" i="4" s="1"/>
  <c r="P51" i="4"/>
  <c r="V51" i="4" s="1"/>
  <c r="P50" i="4"/>
  <c r="V50" i="4" s="1"/>
  <c r="P49" i="4"/>
  <c r="V49" i="4" s="1"/>
  <c r="Y49" i="4" s="1"/>
  <c r="P48" i="4"/>
  <c r="V48" i="4" s="1"/>
  <c r="P47" i="4"/>
  <c r="V47" i="4" s="1"/>
  <c r="P46" i="4"/>
  <c r="V46" i="4" s="1"/>
  <c r="P45" i="4"/>
  <c r="V45" i="4" s="1"/>
  <c r="P44" i="4"/>
  <c r="V44" i="4" s="1"/>
  <c r="P43" i="4"/>
  <c r="V43" i="4" s="1"/>
  <c r="P42" i="4"/>
  <c r="V42" i="4" s="1"/>
  <c r="P41" i="4"/>
  <c r="V41" i="4" s="1"/>
  <c r="P120" i="4"/>
  <c r="V120" i="4" s="1"/>
  <c r="P40" i="4"/>
  <c r="V40" i="4" s="1"/>
  <c r="P39" i="4"/>
  <c r="V39" i="4" s="1"/>
  <c r="P38" i="4"/>
  <c r="V38" i="4" s="1"/>
  <c r="P37" i="4"/>
  <c r="V37" i="4" s="1"/>
  <c r="P36" i="4"/>
  <c r="V36" i="4" s="1"/>
  <c r="P35" i="4"/>
  <c r="V35" i="4" s="1"/>
  <c r="P34" i="4"/>
  <c r="V34" i="4" s="1"/>
  <c r="P33" i="4"/>
  <c r="V33" i="4" s="1"/>
  <c r="P32" i="4"/>
  <c r="V32" i="4" s="1"/>
  <c r="P31" i="4"/>
  <c r="V31" i="4" s="1"/>
  <c r="Y31" i="4" s="1"/>
  <c r="P30" i="4"/>
  <c r="V30" i="4" s="1"/>
  <c r="P29" i="4"/>
  <c r="V29" i="4" s="1"/>
  <c r="P28" i="4"/>
  <c r="V28" i="4" s="1"/>
  <c r="P27" i="4"/>
  <c r="V27" i="4" s="1"/>
  <c r="P26" i="4"/>
  <c r="V26" i="4" s="1"/>
  <c r="P25" i="4"/>
  <c r="V25" i="4" s="1"/>
  <c r="P24" i="4"/>
  <c r="V24" i="4" s="1"/>
  <c r="P23" i="4"/>
  <c r="V23" i="4" s="1"/>
  <c r="P22" i="4"/>
  <c r="V22" i="4" s="1"/>
  <c r="P21" i="4"/>
  <c r="V21" i="4" s="1"/>
  <c r="P20" i="4"/>
  <c r="V20" i="4" s="1"/>
  <c r="P19" i="4"/>
  <c r="V19" i="4" s="1"/>
  <c r="P18" i="4"/>
  <c r="V18" i="4" s="1"/>
  <c r="P17" i="4"/>
  <c r="V17" i="4" s="1"/>
  <c r="P16" i="4"/>
  <c r="V16" i="4" s="1"/>
  <c r="P15" i="4"/>
  <c r="V15" i="4" s="1"/>
  <c r="P119" i="4"/>
  <c r="V119" i="4" s="1"/>
  <c r="P14" i="4"/>
  <c r="V14" i="4" s="1"/>
  <c r="P13" i="4"/>
  <c r="V13" i="4" s="1"/>
  <c r="P12" i="4"/>
  <c r="V12" i="4" s="1"/>
  <c r="P11" i="4"/>
  <c r="V11" i="4" s="1"/>
  <c r="P10" i="4"/>
  <c r="P9" i="4"/>
  <c r="V9" i="4" s="1"/>
  <c r="P8" i="4"/>
  <c r="V8" i="4" s="1"/>
  <c r="M8" i="4"/>
  <c r="M9" i="4"/>
  <c r="U9" i="4" s="1"/>
  <c r="X9" i="4" s="1"/>
  <c r="M10" i="4"/>
  <c r="M11" i="4"/>
  <c r="M12" i="4"/>
  <c r="M13" i="4"/>
  <c r="M14" i="4"/>
  <c r="M119" i="4"/>
  <c r="M15" i="4"/>
  <c r="U15" i="4" s="1"/>
  <c r="M16" i="4"/>
  <c r="U16" i="4" s="1"/>
  <c r="M17" i="4"/>
  <c r="M18" i="4"/>
  <c r="M19" i="4"/>
  <c r="M20" i="4"/>
  <c r="M21" i="4"/>
  <c r="M22" i="4"/>
  <c r="M23" i="4"/>
  <c r="U23" i="4" s="1"/>
  <c r="M24" i="4"/>
  <c r="M25" i="4"/>
  <c r="M26" i="4"/>
  <c r="M27" i="4"/>
  <c r="M28" i="4"/>
  <c r="M29" i="4"/>
  <c r="M30" i="4"/>
  <c r="M31" i="4"/>
  <c r="M32" i="4"/>
  <c r="U32" i="4" s="1"/>
  <c r="X32" i="4" s="1"/>
  <c r="M33" i="4"/>
  <c r="M34" i="4"/>
  <c r="M35" i="4"/>
  <c r="M36" i="4"/>
  <c r="M37" i="4"/>
  <c r="M38" i="4"/>
  <c r="M39" i="4"/>
  <c r="M40" i="4"/>
  <c r="U40" i="4" s="1"/>
  <c r="X40" i="4" s="1"/>
  <c r="M120" i="4"/>
  <c r="M41" i="4"/>
  <c r="M42" i="4"/>
  <c r="M43" i="4"/>
  <c r="M44" i="4"/>
  <c r="M45" i="4"/>
  <c r="M46" i="4"/>
  <c r="U46" i="4" s="1"/>
  <c r="M47" i="4"/>
  <c r="U47" i="4" s="1"/>
  <c r="X47" i="4" s="1"/>
  <c r="M48" i="4"/>
  <c r="M49" i="4"/>
  <c r="M50" i="4"/>
  <c r="M51" i="4"/>
  <c r="M52" i="4"/>
  <c r="M53" i="4"/>
  <c r="M121" i="4"/>
  <c r="U121" i="4" s="1"/>
  <c r="CC121" i="4" s="1"/>
  <c r="M54" i="4"/>
  <c r="M55" i="4"/>
  <c r="M56" i="4"/>
  <c r="M57" i="4"/>
  <c r="M58" i="4"/>
  <c r="M59" i="4"/>
  <c r="M60" i="4"/>
  <c r="M61" i="4"/>
  <c r="M62" i="4"/>
  <c r="U62" i="4" s="1"/>
  <c r="M63" i="4"/>
  <c r="M64" i="4"/>
  <c r="M65" i="4"/>
  <c r="M66" i="4"/>
  <c r="M67" i="4"/>
  <c r="M68" i="4"/>
  <c r="M69" i="4"/>
  <c r="M70" i="4"/>
  <c r="U70" i="4" s="1"/>
  <c r="X70" i="4" s="1"/>
  <c r="M71" i="4"/>
  <c r="M72" i="4"/>
  <c r="M73" i="4"/>
  <c r="M74" i="4"/>
  <c r="M75" i="4"/>
  <c r="M76" i="4"/>
  <c r="M77" i="4"/>
  <c r="U77" i="4" s="1"/>
  <c r="M78" i="4"/>
  <c r="U78" i="4" s="1"/>
  <c r="M79" i="4"/>
  <c r="M80" i="4"/>
  <c r="M81" i="4"/>
  <c r="M82" i="4"/>
  <c r="M83" i="4"/>
  <c r="M84" i="4"/>
  <c r="M85" i="4"/>
  <c r="U85" i="4" s="1"/>
  <c r="M86" i="4"/>
  <c r="M87" i="4"/>
  <c r="M88" i="4"/>
  <c r="M89" i="4"/>
  <c r="M122" i="4"/>
  <c r="M90" i="4"/>
  <c r="M123" i="4"/>
  <c r="M91" i="4"/>
  <c r="M92" i="4"/>
  <c r="U92" i="4" s="1"/>
  <c r="X92" i="4" s="1"/>
  <c r="M93" i="4"/>
  <c r="M94" i="4"/>
  <c r="M95" i="4"/>
  <c r="M96" i="4"/>
  <c r="M97" i="4"/>
  <c r="M98" i="4"/>
  <c r="M99" i="4"/>
  <c r="M100" i="4"/>
  <c r="U100" i="4" s="1"/>
  <c r="X100" i="4" s="1"/>
  <c r="M101" i="4"/>
  <c r="M102" i="4"/>
  <c r="M103" i="4"/>
  <c r="M104" i="4"/>
  <c r="M105" i="4"/>
  <c r="M106" i="4"/>
  <c r="M107" i="4"/>
  <c r="U107" i="4" s="1"/>
  <c r="M108" i="4"/>
  <c r="U108" i="4" s="1"/>
  <c r="X108" i="4" s="1"/>
  <c r="M109" i="4"/>
  <c r="M110" i="4"/>
  <c r="M111" i="4"/>
  <c r="M112" i="4"/>
  <c r="M113" i="4"/>
  <c r="M114" i="4"/>
  <c r="M115" i="4"/>
  <c r="U115" i="4" s="1"/>
  <c r="M116" i="4"/>
  <c r="M117" i="4"/>
  <c r="M118" i="4"/>
  <c r="N125" i="4"/>
  <c r="Q125" i="4"/>
  <c r="R125" i="4"/>
  <c r="K125" i="4"/>
  <c r="CP11" i="4" l="1"/>
  <c r="CG11" i="4"/>
  <c r="CD11" i="4"/>
  <c r="CM11" i="4"/>
  <c r="CJ11" i="4"/>
  <c r="CP26" i="4"/>
  <c r="CG26" i="4"/>
  <c r="CJ26" i="4"/>
  <c r="CD26" i="4"/>
  <c r="CM26" i="4"/>
  <c r="CJ34" i="4"/>
  <c r="CM34" i="4"/>
  <c r="CP34" i="4"/>
  <c r="CD34" i="4"/>
  <c r="CG34" i="4"/>
  <c r="CJ41" i="4"/>
  <c r="CM41" i="4"/>
  <c r="CP41" i="4"/>
  <c r="CG41" i="4"/>
  <c r="CD41" i="4"/>
  <c r="CJ56" i="4"/>
  <c r="CM56" i="4"/>
  <c r="CG56" i="4"/>
  <c r="CD56" i="4"/>
  <c r="CP56" i="4"/>
  <c r="CJ64" i="4"/>
  <c r="CM64" i="4"/>
  <c r="CG64" i="4"/>
  <c r="CP64" i="4"/>
  <c r="CD64" i="4"/>
  <c r="CM72" i="4"/>
  <c r="CP72" i="4"/>
  <c r="CG72" i="4"/>
  <c r="CJ72" i="4"/>
  <c r="CD72" i="4"/>
  <c r="CM80" i="4"/>
  <c r="CP80" i="4"/>
  <c r="CG80" i="4"/>
  <c r="CD80" i="4"/>
  <c r="CJ80" i="4"/>
  <c r="CM88" i="4"/>
  <c r="CP88" i="4"/>
  <c r="CG88" i="4"/>
  <c r="CJ88" i="4"/>
  <c r="CD88" i="4"/>
  <c r="CM102" i="4"/>
  <c r="CP102" i="4"/>
  <c r="CJ102" i="4"/>
  <c r="CG102" i="4"/>
  <c r="CD102" i="4"/>
  <c r="CP110" i="4"/>
  <c r="CG110" i="4"/>
  <c r="CM110" i="4"/>
  <c r="CJ110" i="4"/>
  <c r="CD110" i="4"/>
  <c r="CP19" i="4"/>
  <c r="CG19" i="4"/>
  <c r="CJ19" i="4"/>
  <c r="CM19" i="4"/>
  <c r="CD19" i="4"/>
  <c r="CP27" i="4"/>
  <c r="CG27" i="4"/>
  <c r="CJ27" i="4"/>
  <c r="CM27" i="4"/>
  <c r="CD27" i="4"/>
  <c r="CJ35" i="4"/>
  <c r="CM35" i="4"/>
  <c r="CD35" i="4"/>
  <c r="CG35" i="4"/>
  <c r="CP35" i="4"/>
  <c r="CJ42" i="4"/>
  <c r="CM42" i="4"/>
  <c r="CD42" i="4"/>
  <c r="CP42" i="4"/>
  <c r="CG42" i="4"/>
  <c r="CJ50" i="4"/>
  <c r="CM50" i="4"/>
  <c r="CG50" i="4"/>
  <c r="CD50" i="4"/>
  <c r="CP50" i="4"/>
  <c r="CJ57" i="4"/>
  <c r="CM57" i="4"/>
  <c r="CP57" i="4"/>
  <c r="CD57" i="4"/>
  <c r="CG57" i="4"/>
  <c r="CJ65" i="4"/>
  <c r="CM65" i="4"/>
  <c r="CP65" i="4"/>
  <c r="CG65" i="4"/>
  <c r="CD65" i="4"/>
  <c r="CJ73" i="4"/>
  <c r="CM73" i="4"/>
  <c r="CG73" i="4"/>
  <c r="CP73" i="4"/>
  <c r="CD73" i="4"/>
  <c r="CJ81" i="4"/>
  <c r="CM81" i="4"/>
  <c r="CP81" i="4"/>
  <c r="CD81" i="4"/>
  <c r="CG81" i="4"/>
  <c r="CJ89" i="4"/>
  <c r="CM89" i="4"/>
  <c r="CG89" i="4"/>
  <c r="CP89" i="4"/>
  <c r="CD89" i="4"/>
  <c r="CM95" i="4"/>
  <c r="CP95" i="4"/>
  <c r="CG95" i="4"/>
  <c r="CD95" i="4"/>
  <c r="CJ95" i="4"/>
  <c r="CM103" i="4"/>
  <c r="CP103" i="4"/>
  <c r="CG103" i="4"/>
  <c r="CJ103" i="4"/>
  <c r="CD103" i="4"/>
  <c r="CM111" i="4"/>
  <c r="CP111" i="4"/>
  <c r="CG111" i="4"/>
  <c r="CJ111" i="4"/>
  <c r="CD111" i="4"/>
  <c r="CP9" i="4"/>
  <c r="CG9" i="4"/>
  <c r="CJ9" i="4"/>
  <c r="CM9" i="4"/>
  <c r="CD9" i="4"/>
  <c r="CJ24" i="4"/>
  <c r="CM24" i="4"/>
  <c r="CD24" i="4"/>
  <c r="CG24" i="4"/>
  <c r="CP24" i="4"/>
  <c r="CM47" i="4"/>
  <c r="CP47" i="4"/>
  <c r="CG47" i="4"/>
  <c r="CJ47" i="4"/>
  <c r="CD47" i="4"/>
  <c r="CM62" i="4"/>
  <c r="CP62" i="4"/>
  <c r="CG62" i="4"/>
  <c r="CJ62" i="4"/>
  <c r="CD62" i="4"/>
  <c r="CP78" i="4"/>
  <c r="CM78" i="4"/>
  <c r="CJ78" i="4"/>
  <c r="CD78" i="4"/>
  <c r="CG78" i="4"/>
  <c r="CP92" i="4"/>
  <c r="CM92" i="4"/>
  <c r="CG92" i="4"/>
  <c r="CJ92" i="4"/>
  <c r="CD92" i="4"/>
  <c r="CP100" i="4"/>
  <c r="CG100" i="4"/>
  <c r="CJ100" i="4"/>
  <c r="CM100" i="4"/>
  <c r="CD100" i="4"/>
  <c r="CP116" i="4"/>
  <c r="CG116" i="4"/>
  <c r="CJ116" i="4"/>
  <c r="CM116" i="4"/>
  <c r="CD116" i="4"/>
  <c r="CD17" i="4"/>
  <c r="CJ17" i="4"/>
  <c r="CM17" i="4"/>
  <c r="CP17" i="4"/>
  <c r="CG17" i="4"/>
  <c r="CJ25" i="4"/>
  <c r="CM25" i="4"/>
  <c r="CD25" i="4"/>
  <c r="CG25" i="4"/>
  <c r="CP25" i="4"/>
  <c r="CJ33" i="4"/>
  <c r="CM33" i="4"/>
  <c r="CP33" i="4"/>
  <c r="CD33" i="4"/>
  <c r="CG33" i="4"/>
  <c r="CM55" i="4"/>
  <c r="CP55" i="4"/>
  <c r="CG55" i="4"/>
  <c r="CD55" i="4"/>
  <c r="CJ55" i="4"/>
  <c r="CM63" i="4"/>
  <c r="CP63" i="4"/>
  <c r="CG63" i="4"/>
  <c r="CD63" i="4"/>
  <c r="CJ63" i="4"/>
  <c r="CM79" i="4"/>
  <c r="CP79" i="4"/>
  <c r="CG79" i="4"/>
  <c r="CJ79" i="4"/>
  <c r="CD79" i="4"/>
  <c r="CM87" i="4"/>
  <c r="CP87" i="4"/>
  <c r="CG87" i="4"/>
  <c r="CD87" i="4"/>
  <c r="CJ87" i="4"/>
  <c r="CM93" i="4"/>
  <c r="CP93" i="4"/>
  <c r="CG93" i="4"/>
  <c r="CD93" i="4"/>
  <c r="CJ93" i="4"/>
  <c r="CP101" i="4"/>
  <c r="CJ101" i="4"/>
  <c r="CM101" i="4"/>
  <c r="CG101" i="4"/>
  <c r="CD101" i="4"/>
  <c r="CP109" i="4"/>
  <c r="CG109" i="4"/>
  <c r="CJ109" i="4"/>
  <c r="CM109" i="4"/>
  <c r="CD109" i="4"/>
  <c r="CP117" i="4"/>
  <c r="CG117" i="4"/>
  <c r="CJ117" i="4"/>
  <c r="CM117" i="4"/>
  <c r="CD117" i="4"/>
  <c r="CS117" i="4" s="1"/>
  <c r="CP18" i="4"/>
  <c r="CG18" i="4"/>
  <c r="CJ18" i="4"/>
  <c r="CM18" i="4"/>
  <c r="CD18" i="4"/>
  <c r="CP118" i="4"/>
  <c r="CG118" i="4"/>
  <c r="CM118" i="4"/>
  <c r="CD118" i="4"/>
  <c r="CJ118" i="4"/>
  <c r="CM13" i="4"/>
  <c r="CP13" i="4"/>
  <c r="CG13" i="4"/>
  <c r="CJ13" i="4"/>
  <c r="CD13" i="4"/>
  <c r="CP20" i="4"/>
  <c r="CG20" i="4"/>
  <c r="CM20" i="4"/>
  <c r="CD20" i="4"/>
  <c r="CJ20" i="4"/>
  <c r="CP28" i="4"/>
  <c r="CJ28" i="4"/>
  <c r="CD28" i="4"/>
  <c r="CG28" i="4"/>
  <c r="CM28" i="4"/>
  <c r="CP36" i="4"/>
  <c r="CG36" i="4"/>
  <c r="CJ36" i="4"/>
  <c r="CD36" i="4"/>
  <c r="CM36" i="4"/>
  <c r="CP43" i="4"/>
  <c r="CG43" i="4"/>
  <c r="CJ43" i="4"/>
  <c r="CD43" i="4"/>
  <c r="CM43" i="4"/>
  <c r="CJ51" i="4"/>
  <c r="CM51" i="4"/>
  <c r="CD51" i="4"/>
  <c r="CG51" i="4"/>
  <c r="CP51" i="4"/>
  <c r="CJ58" i="4"/>
  <c r="CM58" i="4"/>
  <c r="CD58" i="4"/>
  <c r="CP58" i="4"/>
  <c r="CG58" i="4"/>
  <c r="CJ66" i="4"/>
  <c r="CM66" i="4"/>
  <c r="CD66" i="4"/>
  <c r="CP66" i="4"/>
  <c r="CG66" i="4"/>
  <c r="CJ74" i="4"/>
  <c r="CM74" i="4"/>
  <c r="CD74" i="4"/>
  <c r="CG74" i="4"/>
  <c r="CP74" i="4"/>
  <c r="CJ82" i="4"/>
  <c r="CM82" i="4"/>
  <c r="CP82" i="4"/>
  <c r="CG82" i="4"/>
  <c r="CD82" i="4"/>
  <c r="CJ122" i="4"/>
  <c r="CM122" i="4"/>
  <c r="CG122" i="4"/>
  <c r="CD122" i="4"/>
  <c r="CP122" i="4"/>
  <c r="CJ96" i="4"/>
  <c r="CM96" i="4"/>
  <c r="CG96" i="4"/>
  <c r="CD96" i="4"/>
  <c r="CP96" i="4"/>
  <c r="CJ104" i="4"/>
  <c r="CM104" i="4"/>
  <c r="CP104" i="4"/>
  <c r="CD104" i="4"/>
  <c r="CG104" i="4"/>
  <c r="CM112" i="4"/>
  <c r="CP112" i="4"/>
  <c r="CG112" i="4"/>
  <c r="CD112" i="4"/>
  <c r="CJ112" i="4"/>
  <c r="CD16" i="4"/>
  <c r="CJ16" i="4"/>
  <c r="CM16" i="4"/>
  <c r="CP16" i="4"/>
  <c r="CG16" i="4"/>
  <c r="CM54" i="4"/>
  <c r="CP54" i="4"/>
  <c r="CG54" i="4"/>
  <c r="CJ54" i="4"/>
  <c r="CD54" i="4"/>
  <c r="CM70" i="4"/>
  <c r="CP70" i="4"/>
  <c r="CG70" i="4"/>
  <c r="CJ70" i="4"/>
  <c r="CD70" i="4"/>
  <c r="CP86" i="4"/>
  <c r="CG86" i="4"/>
  <c r="CD86" i="4"/>
  <c r="CM86" i="4"/>
  <c r="CJ86" i="4"/>
  <c r="CP108" i="4"/>
  <c r="CG108" i="4"/>
  <c r="CJ108" i="4"/>
  <c r="CD108" i="4"/>
  <c r="CM108" i="4"/>
  <c r="CJ48" i="4"/>
  <c r="CM48" i="4"/>
  <c r="CD48" i="4"/>
  <c r="CP48" i="4"/>
  <c r="CG48" i="4"/>
  <c r="CM21" i="4"/>
  <c r="CP21" i="4"/>
  <c r="CG21" i="4"/>
  <c r="CJ21" i="4"/>
  <c r="CD21" i="4"/>
  <c r="CP44" i="4"/>
  <c r="CG44" i="4"/>
  <c r="CJ44" i="4"/>
  <c r="CD44" i="4"/>
  <c r="CM44" i="4"/>
  <c r="CP59" i="4"/>
  <c r="CG59" i="4"/>
  <c r="CJ59" i="4"/>
  <c r="CM59" i="4"/>
  <c r="CD59" i="4"/>
  <c r="CJ75" i="4"/>
  <c r="CM75" i="4"/>
  <c r="CD75" i="4"/>
  <c r="CP75" i="4"/>
  <c r="CG75" i="4"/>
  <c r="CJ83" i="4"/>
  <c r="CM83" i="4"/>
  <c r="CD83" i="4"/>
  <c r="CP83" i="4"/>
  <c r="CG83" i="4"/>
  <c r="CJ97" i="4"/>
  <c r="CM97" i="4"/>
  <c r="CP97" i="4"/>
  <c r="CD97" i="4"/>
  <c r="CG97" i="4"/>
  <c r="CJ113" i="4"/>
  <c r="CM113" i="4"/>
  <c r="CP113" i="4"/>
  <c r="CG113" i="4"/>
  <c r="CD113" i="4"/>
  <c r="CM119" i="4"/>
  <c r="CP119" i="4"/>
  <c r="CJ119" i="4"/>
  <c r="CG119" i="4"/>
  <c r="CD119" i="4"/>
  <c r="CM22" i="4"/>
  <c r="CP22" i="4"/>
  <c r="CG22" i="4"/>
  <c r="CD22" i="4"/>
  <c r="CJ22" i="4"/>
  <c r="CM30" i="4"/>
  <c r="CP30" i="4"/>
  <c r="CG30" i="4"/>
  <c r="CJ30" i="4"/>
  <c r="CD30" i="4"/>
  <c r="CP38" i="4"/>
  <c r="CG38" i="4"/>
  <c r="CM38" i="4"/>
  <c r="CJ38" i="4"/>
  <c r="CD38" i="4"/>
  <c r="CP45" i="4"/>
  <c r="CM45" i="4"/>
  <c r="CJ45" i="4"/>
  <c r="CD45" i="4"/>
  <c r="CG45" i="4"/>
  <c r="CP53" i="4"/>
  <c r="CG53" i="4"/>
  <c r="CJ53" i="4"/>
  <c r="CM53" i="4"/>
  <c r="CD53" i="4"/>
  <c r="CP60" i="4"/>
  <c r="CG60" i="4"/>
  <c r="CJ60" i="4"/>
  <c r="CM60" i="4"/>
  <c r="CD60" i="4"/>
  <c r="CP68" i="4"/>
  <c r="CG68" i="4"/>
  <c r="CJ68" i="4"/>
  <c r="CD68" i="4"/>
  <c r="CM68" i="4"/>
  <c r="CP76" i="4"/>
  <c r="CG76" i="4"/>
  <c r="CJ76" i="4"/>
  <c r="CD76" i="4"/>
  <c r="CM76" i="4"/>
  <c r="CP84" i="4"/>
  <c r="CG84" i="4"/>
  <c r="CJ84" i="4"/>
  <c r="CD84" i="4"/>
  <c r="CM84" i="4"/>
  <c r="CJ123" i="4"/>
  <c r="CM123" i="4"/>
  <c r="CD123" i="4"/>
  <c r="CG123" i="4"/>
  <c r="CP123" i="4"/>
  <c r="CJ98" i="4"/>
  <c r="CM98" i="4"/>
  <c r="CD98" i="4"/>
  <c r="CP98" i="4"/>
  <c r="CG98" i="4"/>
  <c r="CJ106" i="4"/>
  <c r="CM106" i="4"/>
  <c r="CG106" i="4"/>
  <c r="CP106" i="4"/>
  <c r="CD106" i="4"/>
  <c r="CJ114" i="4"/>
  <c r="CM114" i="4"/>
  <c r="CD114" i="4"/>
  <c r="CG114" i="4"/>
  <c r="CP114" i="4"/>
  <c r="CM40" i="4"/>
  <c r="CP40" i="4"/>
  <c r="CG40" i="4"/>
  <c r="CJ40" i="4"/>
  <c r="CD40" i="4"/>
  <c r="CM120" i="4"/>
  <c r="CP120" i="4"/>
  <c r="CG120" i="4"/>
  <c r="CD120" i="4"/>
  <c r="CJ120" i="4"/>
  <c r="CM14" i="4"/>
  <c r="CP14" i="4"/>
  <c r="CG14" i="4"/>
  <c r="CJ14" i="4"/>
  <c r="CD14" i="4"/>
  <c r="CM29" i="4"/>
  <c r="CP29" i="4"/>
  <c r="CG29" i="4"/>
  <c r="CJ29" i="4"/>
  <c r="CD29" i="4"/>
  <c r="CP37" i="4"/>
  <c r="CG37" i="4"/>
  <c r="CJ37" i="4"/>
  <c r="CM37" i="4"/>
  <c r="CD37" i="4"/>
  <c r="CP52" i="4"/>
  <c r="CG52" i="4"/>
  <c r="CJ52" i="4"/>
  <c r="CD52" i="4"/>
  <c r="CM52" i="4"/>
  <c r="CP67" i="4"/>
  <c r="CG67" i="4"/>
  <c r="CJ67" i="4"/>
  <c r="CD67" i="4"/>
  <c r="CM67" i="4"/>
  <c r="CJ90" i="4"/>
  <c r="CM90" i="4"/>
  <c r="CD90" i="4"/>
  <c r="CG90" i="4"/>
  <c r="CP90" i="4"/>
  <c r="CL115" i="4"/>
  <c r="CN115" i="4" s="1"/>
  <c r="CC115" i="4"/>
  <c r="CI115" i="4"/>
  <c r="CO115" i="4"/>
  <c r="CF115" i="4"/>
  <c r="CD8" i="4"/>
  <c r="CJ8" i="4"/>
  <c r="CM8" i="4"/>
  <c r="CP8" i="4"/>
  <c r="CG8" i="4"/>
  <c r="CJ15" i="4"/>
  <c r="CM15" i="4"/>
  <c r="CD15" i="4"/>
  <c r="CG15" i="4"/>
  <c r="CP15" i="4"/>
  <c r="CJ23" i="4"/>
  <c r="CM23" i="4"/>
  <c r="CD23" i="4"/>
  <c r="CG23" i="4"/>
  <c r="CP23" i="4"/>
  <c r="CM39" i="4"/>
  <c r="CP39" i="4"/>
  <c r="CG39" i="4"/>
  <c r="CJ39" i="4"/>
  <c r="CD39" i="4"/>
  <c r="CM46" i="4"/>
  <c r="CP46" i="4"/>
  <c r="CG46" i="4"/>
  <c r="CJ46" i="4"/>
  <c r="CD46" i="4"/>
  <c r="CJ121" i="4"/>
  <c r="CM121" i="4"/>
  <c r="CP121" i="4"/>
  <c r="CD121" i="4"/>
  <c r="CG121" i="4"/>
  <c r="CP61" i="4"/>
  <c r="CM61" i="4"/>
  <c r="CD61" i="4"/>
  <c r="CJ61" i="4"/>
  <c r="CG61" i="4"/>
  <c r="CP69" i="4"/>
  <c r="CJ69" i="4"/>
  <c r="CG69" i="4"/>
  <c r="CM69" i="4"/>
  <c r="CD69" i="4"/>
  <c r="CP77" i="4"/>
  <c r="CG77" i="4"/>
  <c r="CJ77" i="4"/>
  <c r="CM77" i="4"/>
  <c r="CD77" i="4"/>
  <c r="CP85" i="4"/>
  <c r="CG85" i="4"/>
  <c r="CJ85" i="4"/>
  <c r="CD85" i="4"/>
  <c r="CM85" i="4"/>
  <c r="CP91" i="4"/>
  <c r="CG91" i="4"/>
  <c r="CJ91" i="4"/>
  <c r="CD91" i="4"/>
  <c r="CM91" i="4"/>
  <c r="CP99" i="4"/>
  <c r="CG99" i="4"/>
  <c r="CJ99" i="4"/>
  <c r="CM99" i="4"/>
  <c r="CD99" i="4"/>
  <c r="CJ107" i="4"/>
  <c r="CM107" i="4"/>
  <c r="CD107" i="4"/>
  <c r="CG107" i="4"/>
  <c r="CP107" i="4"/>
  <c r="CJ115" i="4"/>
  <c r="CM115" i="4"/>
  <c r="CD115" i="4"/>
  <c r="CP115" i="4"/>
  <c r="CG115" i="4"/>
  <c r="BW15" i="4"/>
  <c r="BN15" i="4"/>
  <c r="BQ15" i="4"/>
  <c r="BT15" i="4"/>
  <c r="BT91" i="4"/>
  <c r="BW91" i="4"/>
  <c r="BN91" i="4"/>
  <c r="BQ91" i="4"/>
  <c r="BW16" i="4"/>
  <c r="BN16" i="4"/>
  <c r="BQ16" i="4"/>
  <c r="BT16" i="4"/>
  <c r="BW24" i="4"/>
  <c r="BN24" i="4"/>
  <c r="BT24" i="4"/>
  <c r="BQ24" i="4"/>
  <c r="BQ40" i="4"/>
  <c r="BW40" i="4"/>
  <c r="BT40" i="4"/>
  <c r="BN40" i="4"/>
  <c r="BQ54" i="4"/>
  <c r="BW54" i="4"/>
  <c r="BN54" i="4"/>
  <c r="BT54" i="4"/>
  <c r="BQ70" i="4"/>
  <c r="BW70" i="4"/>
  <c r="BT70" i="4"/>
  <c r="BN70" i="4"/>
  <c r="BQ86" i="4"/>
  <c r="BN86" i="4"/>
  <c r="BT86" i="4"/>
  <c r="BW86" i="4"/>
  <c r="BT100" i="4"/>
  <c r="BW100" i="4"/>
  <c r="BQ100" i="4"/>
  <c r="BN100" i="4"/>
  <c r="BW116" i="4"/>
  <c r="BT116" i="4"/>
  <c r="BQ116" i="4"/>
  <c r="BN116" i="4"/>
  <c r="BK116" i="4"/>
  <c r="BN17" i="4"/>
  <c r="BT17" i="4"/>
  <c r="BQ17" i="4"/>
  <c r="BW17" i="4"/>
  <c r="BN25" i="4"/>
  <c r="BT25" i="4"/>
  <c r="BQ25" i="4"/>
  <c r="BW25" i="4"/>
  <c r="BW33" i="4"/>
  <c r="BQ33" i="4"/>
  <c r="BT33" i="4"/>
  <c r="BN33" i="4"/>
  <c r="BW120" i="4"/>
  <c r="BT120" i="4"/>
  <c r="BN120" i="4"/>
  <c r="BQ120" i="4"/>
  <c r="BW48" i="4"/>
  <c r="BQ48" i="4"/>
  <c r="BN48" i="4"/>
  <c r="BT48" i="4"/>
  <c r="BQ55" i="4"/>
  <c r="BW55" i="4"/>
  <c r="BT55" i="4"/>
  <c r="BN55" i="4"/>
  <c r="BQ63" i="4"/>
  <c r="BW63" i="4"/>
  <c r="BT63" i="4"/>
  <c r="BN63" i="4"/>
  <c r="BQ79" i="4"/>
  <c r="BW79" i="4"/>
  <c r="BN79" i="4"/>
  <c r="BT79" i="4"/>
  <c r="BQ87" i="4"/>
  <c r="BW87" i="4"/>
  <c r="BT87" i="4"/>
  <c r="BN87" i="4"/>
  <c r="BQ93" i="4"/>
  <c r="BW93" i="4"/>
  <c r="BN93" i="4"/>
  <c r="BT93" i="4"/>
  <c r="BQ101" i="4"/>
  <c r="BN101" i="4"/>
  <c r="BT101" i="4"/>
  <c r="BW101" i="4"/>
  <c r="BT109" i="4"/>
  <c r="BW109" i="4"/>
  <c r="BN109" i="4"/>
  <c r="BQ109" i="4"/>
  <c r="BT117" i="4"/>
  <c r="BW117" i="4"/>
  <c r="BN117" i="4"/>
  <c r="BQ117" i="4"/>
  <c r="BK117" i="4"/>
  <c r="BW23" i="4"/>
  <c r="BT23" i="4"/>
  <c r="BN23" i="4"/>
  <c r="BQ23" i="4"/>
  <c r="BQ46" i="4"/>
  <c r="BW46" i="4"/>
  <c r="BN46" i="4"/>
  <c r="BT46" i="4"/>
  <c r="BT77" i="4"/>
  <c r="BW77" i="4"/>
  <c r="BN77" i="4"/>
  <c r="BQ77" i="4"/>
  <c r="BW107" i="4"/>
  <c r="BN107" i="4"/>
  <c r="BT107" i="4"/>
  <c r="BQ107" i="4"/>
  <c r="BN9" i="4"/>
  <c r="BT9" i="4"/>
  <c r="BQ9" i="4"/>
  <c r="BW9" i="4"/>
  <c r="BQ47" i="4"/>
  <c r="BW47" i="4"/>
  <c r="BT47" i="4"/>
  <c r="BN47" i="4"/>
  <c r="BQ62" i="4"/>
  <c r="BW62" i="4"/>
  <c r="BN62" i="4"/>
  <c r="BT62" i="4"/>
  <c r="BN78" i="4"/>
  <c r="BQ78" i="4"/>
  <c r="BT78" i="4"/>
  <c r="BW78" i="4"/>
  <c r="BN92" i="4"/>
  <c r="BQ92" i="4"/>
  <c r="BT92" i="4"/>
  <c r="BW92" i="4"/>
  <c r="BW108" i="4"/>
  <c r="BT108" i="4"/>
  <c r="BQ108" i="4"/>
  <c r="BN108" i="4"/>
  <c r="BT11" i="4"/>
  <c r="BW11" i="4"/>
  <c r="BN11" i="4"/>
  <c r="BQ11" i="4"/>
  <c r="BT18" i="4"/>
  <c r="BN18" i="4"/>
  <c r="BQ18" i="4"/>
  <c r="BW18" i="4"/>
  <c r="BT26" i="4"/>
  <c r="BW26" i="4"/>
  <c r="BN26" i="4"/>
  <c r="BQ26" i="4"/>
  <c r="BW34" i="4"/>
  <c r="BN34" i="4"/>
  <c r="BQ34" i="4"/>
  <c r="BT34" i="4"/>
  <c r="BW41" i="4"/>
  <c r="BN41" i="4"/>
  <c r="BT41" i="4"/>
  <c r="BQ41" i="4"/>
  <c r="BW56" i="4"/>
  <c r="BT56" i="4"/>
  <c r="BN56" i="4"/>
  <c r="BQ56" i="4"/>
  <c r="BW64" i="4"/>
  <c r="BN64" i="4"/>
  <c r="BQ64" i="4"/>
  <c r="BT64" i="4"/>
  <c r="BQ72" i="4"/>
  <c r="BW72" i="4"/>
  <c r="BT72" i="4"/>
  <c r="BN72" i="4"/>
  <c r="BQ80" i="4"/>
  <c r="BW80" i="4"/>
  <c r="BT80" i="4"/>
  <c r="BN80" i="4"/>
  <c r="BQ88" i="4"/>
  <c r="BW88" i="4"/>
  <c r="BT88" i="4"/>
  <c r="BN88" i="4"/>
  <c r="BQ102" i="4"/>
  <c r="BW102" i="4"/>
  <c r="BT102" i="4"/>
  <c r="BN102" i="4"/>
  <c r="BQ110" i="4"/>
  <c r="BN110" i="4"/>
  <c r="BW110" i="4"/>
  <c r="BT110" i="4"/>
  <c r="BK118" i="4"/>
  <c r="BQ118" i="4"/>
  <c r="BN118" i="4"/>
  <c r="BW118" i="4"/>
  <c r="BT118" i="4"/>
  <c r="BQ39" i="4"/>
  <c r="BN39" i="4"/>
  <c r="BT39" i="4"/>
  <c r="BW39" i="4"/>
  <c r="BN61" i="4"/>
  <c r="BW61" i="4"/>
  <c r="BT61" i="4"/>
  <c r="BQ61" i="4"/>
  <c r="BT85" i="4"/>
  <c r="BW85" i="4"/>
  <c r="BQ85" i="4"/>
  <c r="BN85" i="4"/>
  <c r="BW99" i="4"/>
  <c r="BT99" i="4"/>
  <c r="BQ99" i="4"/>
  <c r="BN99" i="4"/>
  <c r="BN35" i="4"/>
  <c r="BT35" i="4"/>
  <c r="BQ35" i="4"/>
  <c r="BW35" i="4"/>
  <c r="BW57" i="4"/>
  <c r="BN57" i="4"/>
  <c r="BQ57" i="4"/>
  <c r="BT57" i="4"/>
  <c r="BW81" i="4"/>
  <c r="BN81" i="4"/>
  <c r="BQ81" i="4"/>
  <c r="BT81" i="4"/>
  <c r="BN69" i="4"/>
  <c r="BW69" i="4"/>
  <c r="BQ69" i="4"/>
  <c r="BT69" i="4"/>
  <c r="BW115" i="4"/>
  <c r="BN115" i="4"/>
  <c r="BT115" i="4"/>
  <c r="BQ115" i="4"/>
  <c r="BK115" i="4"/>
  <c r="BT19" i="4"/>
  <c r="BW19" i="4"/>
  <c r="BQ19" i="4"/>
  <c r="BN19" i="4"/>
  <c r="BT27" i="4"/>
  <c r="BW27" i="4"/>
  <c r="BN27" i="4"/>
  <c r="BQ27" i="4"/>
  <c r="BN42" i="4"/>
  <c r="BT42" i="4"/>
  <c r="BQ42" i="4"/>
  <c r="BW42" i="4"/>
  <c r="BW50" i="4"/>
  <c r="BN50" i="4"/>
  <c r="BQ50" i="4"/>
  <c r="BT50" i="4"/>
  <c r="BW65" i="4"/>
  <c r="BN65" i="4"/>
  <c r="BT65" i="4"/>
  <c r="BQ65" i="4"/>
  <c r="BW73" i="4"/>
  <c r="BT73" i="4"/>
  <c r="BQ73" i="4"/>
  <c r="BN73" i="4"/>
  <c r="BW89" i="4"/>
  <c r="BT89" i="4"/>
  <c r="BN89" i="4"/>
  <c r="BQ89" i="4"/>
  <c r="BQ95" i="4"/>
  <c r="BW95" i="4"/>
  <c r="BT95" i="4"/>
  <c r="BN95" i="4"/>
  <c r="BQ103" i="4"/>
  <c r="BW103" i="4"/>
  <c r="BT103" i="4"/>
  <c r="BN103" i="4"/>
  <c r="BQ111" i="4"/>
  <c r="BW111" i="4"/>
  <c r="BT111" i="4"/>
  <c r="BN111" i="4"/>
  <c r="BN13" i="4"/>
  <c r="BW13" i="4"/>
  <c r="BT13" i="4"/>
  <c r="BQ13" i="4"/>
  <c r="BN20" i="4"/>
  <c r="BT20" i="4"/>
  <c r="BW20" i="4"/>
  <c r="BQ20" i="4"/>
  <c r="BN28" i="4"/>
  <c r="BW28" i="4"/>
  <c r="BQ28" i="4"/>
  <c r="BT28" i="4"/>
  <c r="BT36" i="4"/>
  <c r="BQ36" i="4"/>
  <c r="BW36" i="4"/>
  <c r="BN36" i="4"/>
  <c r="BT43" i="4"/>
  <c r="BQ43" i="4"/>
  <c r="BW43" i="4"/>
  <c r="BN43" i="4"/>
  <c r="BN51" i="4"/>
  <c r="BT51" i="4"/>
  <c r="BQ51" i="4"/>
  <c r="BW51" i="4"/>
  <c r="BN58" i="4"/>
  <c r="BT58" i="4"/>
  <c r="BQ58" i="4"/>
  <c r="BW58" i="4"/>
  <c r="BW66" i="4"/>
  <c r="BN66" i="4"/>
  <c r="BT66" i="4"/>
  <c r="BQ66" i="4"/>
  <c r="BW74" i="4"/>
  <c r="BN74" i="4"/>
  <c r="BT74" i="4"/>
  <c r="BQ74" i="4"/>
  <c r="BW82" i="4"/>
  <c r="BN82" i="4"/>
  <c r="BQ82" i="4"/>
  <c r="BT82" i="4"/>
  <c r="BW122" i="4"/>
  <c r="BN122" i="4"/>
  <c r="BQ122" i="4"/>
  <c r="BT122" i="4"/>
  <c r="BW96" i="4"/>
  <c r="BQ96" i="4"/>
  <c r="BN96" i="4"/>
  <c r="BT96" i="4"/>
  <c r="BW104" i="4"/>
  <c r="BT104" i="4"/>
  <c r="BN104" i="4"/>
  <c r="BQ104" i="4"/>
  <c r="BQ112" i="4"/>
  <c r="BW112" i="4"/>
  <c r="BT112" i="4"/>
  <c r="BN112" i="4"/>
  <c r="BK112" i="4"/>
  <c r="BW8" i="4"/>
  <c r="BN8" i="4"/>
  <c r="BQ8" i="4"/>
  <c r="BT8" i="4"/>
  <c r="BN121" i="4"/>
  <c r="BT121" i="4"/>
  <c r="BQ121" i="4"/>
  <c r="BW121" i="4"/>
  <c r="BQ14" i="4"/>
  <c r="BN14" i="4"/>
  <c r="BT14" i="4"/>
  <c r="BW14" i="4"/>
  <c r="BQ21" i="4"/>
  <c r="BT21" i="4"/>
  <c r="BW21" i="4"/>
  <c r="BN21" i="4"/>
  <c r="BQ29" i="4"/>
  <c r="BT29" i="4"/>
  <c r="BW29" i="4"/>
  <c r="BN29" i="4"/>
  <c r="BT37" i="4"/>
  <c r="BW37" i="4"/>
  <c r="BN37" i="4"/>
  <c r="BQ37" i="4"/>
  <c r="BT44" i="4"/>
  <c r="BW44" i="4"/>
  <c r="BQ44" i="4"/>
  <c r="BN44" i="4"/>
  <c r="BT52" i="4"/>
  <c r="BN52" i="4"/>
  <c r="BW52" i="4"/>
  <c r="BQ52" i="4"/>
  <c r="BT59" i="4"/>
  <c r="BQ59" i="4"/>
  <c r="BW59" i="4"/>
  <c r="BN59" i="4"/>
  <c r="BW67" i="4"/>
  <c r="BT67" i="4"/>
  <c r="BN67" i="4"/>
  <c r="BQ67" i="4"/>
  <c r="BW75" i="4"/>
  <c r="BN75" i="4"/>
  <c r="BT75" i="4"/>
  <c r="BQ75" i="4"/>
  <c r="BW83" i="4"/>
  <c r="BN83" i="4"/>
  <c r="BT83" i="4"/>
  <c r="BQ83" i="4"/>
  <c r="BW90" i="4"/>
  <c r="BN90" i="4"/>
  <c r="BT90" i="4"/>
  <c r="BQ90" i="4"/>
  <c r="BW97" i="4"/>
  <c r="BN97" i="4"/>
  <c r="BQ97" i="4"/>
  <c r="BT97" i="4"/>
  <c r="BW113" i="4"/>
  <c r="BK113" i="4"/>
  <c r="BQ113" i="4"/>
  <c r="BN113" i="4"/>
  <c r="BT113" i="4"/>
  <c r="BV115" i="4"/>
  <c r="BM115" i="4"/>
  <c r="BJ115" i="4"/>
  <c r="BS115" i="4"/>
  <c r="BP115" i="4"/>
  <c r="BQ119" i="4"/>
  <c r="BW119" i="4"/>
  <c r="BT119" i="4"/>
  <c r="BN119" i="4"/>
  <c r="BQ22" i="4"/>
  <c r="BW22" i="4"/>
  <c r="BT22" i="4"/>
  <c r="BN22" i="4"/>
  <c r="BQ30" i="4"/>
  <c r="BW30" i="4"/>
  <c r="BT30" i="4"/>
  <c r="BN30" i="4"/>
  <c r="BN38" i="4"/>
  <c r="BT38" i="4"/>
  <c r="BQ38" i="4"/>
  <c r="BW38" i="4"/>
  <c r="BN45" i="4"/>
  <c r="BW45" i="4"/>
  <c r="BQ45" i="4"/>
  <c r="BT45" i="4"/>
  <c r="BT53" i="4"/>
  <c r="BW53" i="4"/>
  <c r="BN53" i="4"/>
  <c r="BQ53" i="4"/>
  <c r="BT60" i="4"/>
  <c r="BW60" i="4"/>
  <c r="BQ60" i="4"/>
  <c r="BN60" i="4"/>
  <c r="BT68" i="4"/>
  <c r="BW68" i="4"/>
  <c r="BQ68" i="4"/>
  <c r="BN68" i="4"/>
  <c r="BW76" i="4"/>
  <c r="BT76" i="4"/>
  <c r="BN76" i="4"/>
  <c r="BQ76" i="4"/>
  <c r="BW84" i="4"/>
  <c r="BT84" i="4"/>
  <c r="BQ84" i="4"/>
  <c r="BN84" i="4"/>
  <c r="BW123" i="4"/>
  <c r="BT123" i="4"/>
  <c r="BN123" i="4"/>
  <c r="BQ123" i="4"/>
  <c r="BW98" i="4"/>
  <c r="BN98" i="4"/>
  <c r="BT98" i="4"/>
  <c r="BQ98" i="4"/>
  <c r="BW106" i="4"/>
  <c r="BN106" i="4"/>
  <c r="BT106" i="4"/>
  <c r="BQ106" i="4"/>
  <c r="BW114" i="4"/>
  <c r="BN114" i="4"/>
  <c r="BK114" i="4"/>
  <c r="BQ114" i="4"/>
  <c r="BT114" i="4"/>
  <c r="BD8" i="4"/>
  <c r="AR8" i="4"/>
  <c r="BA8" i="4"/>
  <c r="AX8" i="4"/>
  <c r="AU8" i="4"/>
  <c r="BK8" i="4"/>
  <c r="Y46" i="4"/>
  <c r="BA46" i="4"/>
  <c r="AX46" i="4"/>
  <c r="AU46" i="4"/>
  <c r="BD46" i="4"/>
  <c r="AR46" i="4"/>
  <c r="BK46" i="4"/>
  <c r="Y69" i="4"/>
  <c r="BA69" i="4"/>
  <c r="AX69" i="4"/>
  <c r="AU69" i="4"/>
  <c r="BK69" i="4"/>
  <c r="AR69" i="4"/>
  <c r="BD69" i="4"/>
  <c r="Y91" i="4"/>
  <c r="BD91" i="4"/>
  <c r="BA91" i="4"/>
  <c r="AX91" i="4"/>
  <c r="AU91" i="4"/>
  <c r="AR91" i="4"/>
  <c r="BK91" i="4"/>
  <c r="BD24" i="4"/>
  <c r="AR24" i="4"/>
  <c r="BA24" i="4"/>
  <c r="AX24" i="4"/>
  <c r="AU24" i="4"/>
  <c r="BK24" i="4"/>
  <c r="BA47" i="4"/>
  <c r="AX47" i="4"/>
  <c r="BD47" i="4"/>
  <c r="AR47" i="4"/>
  <c r="BK47" i="4"/>
  <c r="AU47" i="4"/>
  <c r="BA70" i="4"/>
  <c r="AX70" i="4"/>
  <c r="AU70" i="4"/>
  <c r="BD70" i="4"/>
  <c r="AR70" i="4"/>
  <c r="BK70" i="4"/>
  <c r="BD116" i="4"/>
  <c r="AU116" i="4"/>
  <c r="AR116" i="4"/>
  <c r="BA116" i="4"/>
  <c r="AX116" i="4"/>
  <c r="Y17" i="4"/>
  <c r="BD17" i="4"/>
  <c r="BA17" i="4"/>
  <c r="AX17" i="4"/>
  <c r="AU17" i="4"/>
  <c r="BK17" i="4"/>
  <c r="AR17" i="4"/>
  <c r="BD25" i="4"/>
  <c r="BA25" i="4"/>
  <c r="AX25" i="4"/>
  <c r="AU25" i="4"/>
  <c r="BK25" i="4"/>
  <c r="AR25" i="4"/>
  <c r="BD33" i="4"/>
  <c r="AR33" i="4"/>
  <c r="BK33" i="4"/>
  <c r="AX33" i="4"/>
  <c r="AU33" i="4"/>
  <c r="BA33" i="4"/>
  <c r="Y120" i="4"/>
  <c r="BD120" i="4"/>
  <c r="AR120" i="4"/>
  <c r="BK120" i="4"/>
  <c r="AX120" i="4"/>
  <c r="BA120" i="4"/>
  <c r="AU120" i="4"/>
  <c r="Y48" i="4"/>
  <c r="BD48" i="4"/>
  <c r="AR48" i="4"/>
  <c r="BK48" i="4"/>
  <c r="BA48" i="4"/>
  <c r="AU48" i="4"/>
  <c r="AX48" i="4"/>
  <c r="BA55" i="4"/>
  <c r="AX55" i="4"/>
  <c r="BD55" i="4"/>
  <c r="AR55" i="4"/>
  <c r="BK55" i="4"/>
  <c r="AU55" i="4"/>
  <c r="BA63" i="4"/>
  <c r="AX63" i="4"/>
  <c r="BD63" i="4"/>
  <c r="AR63" i="4"/>
  <c r="BK63" i="4"/>
  <c r="AU63" i="4"/>
  <c r="BA79" i="4"/>
  <c r="AX79" i="4"/>
  <c r="AU79" i="4"/>
  <c r="BD79" i="4"/>
  <c r="AR79" i="4"/>
  <c r="BK79" i="4"/>
  <c r="Y87" i="4"/>
  <c r="BA87" i="4"/>
  <c r="AX87" i="4"/>
  <c r="AU87" i="4"/>
  <c r="BD87" i="4"/>
  <c r="AR87" i="4"/>
  <c r="BK87" i="4"/>
  <c r="BA93" i="4"/>
  <c r="AX93" i="4"/>
  <c r="AU93" i="4"/>
  <c r="BD93" i="4"/>
  <c r="AR93" i="4"/>
  <c r="BK93" i="4"/>
  <c r="BA101" i="4"/>
  <c r="AX101" i="4"/>
  <c r="AU101" i="4"/>
  <c r="BD101" i="4"/>
  <c r="BK101" i="4"/>
  <c r="AR101" i="4"/>
  <c r="Y109" i="4"/>
  <c r="BD109" i="4"/>
  <c r="BA109" i="4"/>
  <c r="AX109" i="4"/>
  <c r="AU109" i="4"/>
  <c r="AR109" i="4"/>
  <c r="BK109" i="4"/>
  <c r="Y117" i="4"/>
  <c r="BD117" i="4"/>
  <c r="AU117" i="4"/>
  <c r="BA117" i="4"/>
  <c r="AX117" i="4"/>
  <c r="AR117" i="4"/>
  <c r="Y15" i="4"/>
  <c r="BD15" i="4"/>
  <c r="AR15" i="4"/>
  <c r="AX15" i="4"/>
  <c r="BK15" i="4"/>
  <c r="BA15" i="4"/>
  <c r="AU15" i="4"/>
  <c r="BA121" i="4"/>
  <c r="AX121" i="4"/>
  <c r="AU121" i="4"/>
  <c r="AR121" i="4"/>
  <c r="BD121" i="4"/>
  <c r="BK121" i="4"/>
  <c r="BD77" i="4"/>
  <c r="BA77" i="4"/>
  <c r="AX77" i="4"/>
  <c r="AU77" i="4"/>
  <c r="AR77" i="4"/>
  <c r="BK77" i="4"/>
  <c r="BD99" i="4"/>
  <c r="AR99" i="4"/>
  <c r="BK99" i="4"/>
  <c r="BA99" i="4"/>
  <c r="AX99" i="4"/>
  <c r="AU99" i="4"/>
  <c r="BA115" i="4"/>
  <c r="AX115" i="4"/>
  <c r="BD115" i="4"/>
  <c r="AR115" i="4"/>
  <c r="AU115" i="4"/>
  <c r="BD9" i="4"/>
  <c r="BA9" i="4"/>
  <c r="AX9" i="4"/>
  <c r="AU9" i="4"/>
  <c r="BK9" i="4"/>
  <c r="AR9" i="4"/>
  <c r="BA62" i="4"/>
  <c r="AX62" i="4"/>
  <c r="AU62" i="4"/>
  <c r="BD62" i="4"/>
  <c r="AR62" i="4"/>
  <c r="BK62" i="4"/>
  <c r="Y11" i="4"/>
  <c r="BD11" i="4"/>
  <c r="BA11" i="4"/>
  <c r="AX11" i="4"/>
  <c r="AU11" i="4"/>
  <c r="AR11" i="4"/>
  <c r="BK11" i="4"/>
  <c r="Y18" i="4"/>
  <c r="BD18" i="4"/>
  <c r="AR18" i="4"/>
  <c r="BA18" i="4"/>
  <c r="AX18" i="4"/>
  <c r="AU18" i="4"/>
  <c r="BK18" i="4"/>
  <c r="Y26" i="4"/>
  <c r="BD26" i="4"/>
  <c r="AR26" i="4"/>
  <c r="BA26" i="4"/>
  <c r="AX26" i="4"/>
  <c r="AU26" i="4"/>
  <c r="BK26" i="4"/>
  <c r="Y34" i="4"/>
  <c r="BD34" i="4"/>
  <c r="AR34" i="4"/>
  <c r="BA34" i="4"/>
  <c r="AX34" i="4"/>
  <c r="AU34" i="4"/>
  <c r="BK34" i="4"/>
  <c r="Y41" i="4"/>
  <c r="BD41" i="4"/>
  <c r="AR41" i="4"/>
  <c r="BA41" i="4"/>
  <c r="AX41" i="4"/>
  <c r="AU41" i="4"/>
  <c r="BK41" i="4"/>
  <c r="Y56" i="4"/>
  <c r="BD56" i="4"/>
  <c r="AR56" i="4"/>
  <c r="BK56" i="4"/>
  <c r="BA56" i="4"/>
  <c r="AU56" i="4"/>
  <c r="AX56" i="4"/>
  <c r="Y64" i="4"/>
  <c r="BD64" i="4"/>
  <c r="AR64" i="4"/>
  <c r="BK64" i="4"/>
  <c r="AU64" i="4"/>
  <c r="BA64" i="4"/>
  <c r="AX64" i="4"/>
  <c r="Y72" i="4"/>
  <c r="BA72" i="4"/>
  <c r="AX72" i="4"/>
  <c r="BD72" i="4"/>
  <c r="AR72" i="4"/>
  <c r="BK72" i="4"/>
  <c r="AU72" i="4"/>
  <c r="Y80" i="4"/>
  <c r="BA80" i="4"/>
  <c r="AX80" i="4"/>
  <c r="BD80" i="4"/>
  <c r="AR80" i="4"/>
  <c r="BK80" i="4"/>
  <c r="AU80" i="4"/>
  <c r="Y88" i="4"/>
  <c r="BA88" i="4"/>
  <c r="AX88" i="4"/>
  <c r="BD88" i="4"/>
  <c r="AR88" i="4"/>
  <c r="BK88" i="4"/>
  <c r="AU88" i="4"/>
  <c r="Y102" i="4"/>
  <c r="BA102" i="4"/>
  <c r="AX102" i="4"/>
  <c r="AU102" i="4"/>
  <c r="BD102" i="4"/>
  <c r="AR102" i="4"/>
  <c r="BK102" i="4"/>
  <c r="Y110" i="4"/>
  <c r="BA110" i="4"/>
  <c r="AX110" i="4"/>
  <c r="AU110" i="4"/>
  <c r="BD110" i="4"/>
  <c r="AR110" i="4"/>
  <c r="BK110" i="4"/>
  <c r="Y118" i="4"/>
  <c r="BA118" i="4"/>
  <c r="AU118" i="4"/>
  <c r="AX118" i="4"/>
  <c r="BD118" i="4"/>
  <c r="AR118" i="4"/>
  <c r="BA39" i="4"/>
  <c r="AX39" i="4"/>
  <c r="AU39" i="4"/>
  <c r="BD39" i="4"/>
  <c r="AR39" i="4"/>
  <c r="BK39" i="4"/>
  <c r="BA61" i="4"/>
  <c r="AX61" i="4"/>
  <c r="AU61" i="4"/>
  <c r="BK61" i="4"/>
  <c r="AR61" i="4"/>
  <c r="BD61" i="4"/>
  <c r="Y85" i="4"/>
  <c r="BD85" i="4"/>
  <c r="BA85" i="4"/>
  <c r="AX85" i="4"/>
  <c r="AU85" i="4"/>
  <c r="AR85" i="4"/>
  <c r="BK85" i="4"/>
  <c r="Y107" i="4"/>
  <c r="BD107" i="4"/>
  <c r="AR107" i="4"/>
  <c r="BA107" i="4"/>
  <c r="AX107" i="4"/>
  <c r="AU107" i="4"/>
  <c r="BK107" i="4"/>
  <c r="BD16" i="4"/>
  <c r="AR16" i="4"/>
  <c r="BA16" i="4"/>
  <c r="AX16" i="4"/>
  <c r="AU16" i="4"/>
  <c r="BK16" i="4"/>
  <c r="BA40" i="4"/>
  <c r="AX40" i="4"/>
  <c r="BD40" i="4"/>
  <c r="AR40" i="4"/>
  <c r="BK40" i="4"/>
  <c r="AU40" i="4"/>
  <c r="BA54" i="4"/>
  <c r="AX54" i="4"/>
  <c r="AU54" i="4"/>
  <c r="BD54" i="4"/>
  <c r="AR54" i="4"/>
  <c r="BK54" i="4"/>
  <c r="BA78" i="4"/>
  <c r="AX78" i="4"/>
  <c r="AU78" i="4"/>
  <c r="AR78" i="4"/>
  <c r="BK78" i="4"/>
  <c r="BD78" i="4"/>
  <c r="BA86" i="4"/>
  <c r="AX86" i="4"/>
  <c r="AU86" i="4"/>
  <c r="AR86" i="4"/>
  <c r="BK86" i="4"/>
  <c r="BD86" i="4"/>
  <c r="BA92" i="4"/>
  <c r="AX92" i="4"/>
  <c r="AU92" i="4"/>
  <c r="BD92" i="4"/>
  <c r="BK92" i="4"/>
  <c r="AR92" i="4"/>
  <c r="BD100" i="4"/>
  <c r="BA100" i="4"/>
  <c r="AX100" i="4"/>
  <c r="AU100" i="4"/>
  <c r="BK100" i="4"/>
  <c r="AR100" i="4"/>
  <c r="BD108" i="4"/>
  <c r="AR108" i="4"/>
  <c r="BK108" i="4"/>
  <c r="BA108" i="4"/>
  <c r="AX108" i="4"/>
  <c r="AU108" i="4"/>
  <c r="Y19" i="4"/>
  <c r="BD19" i="4"/>
  <c r="BA19" i="4"/>
  <c r="AX19" i="4"/>
  <c r="AU19" i="4"/>
  <c r="BK19" i="4"/>
  <c r="AR19" i="4"/>
  <c r="Y27" i="4"/>
  <c r="BD27" i="4"/>
  <c r="BA27" i="4"/>
  <c r="AX27" i="4"/>
  <c r="AU27" i="4"/>
  <c r="BK27" i="4"/>
  <c r="AR27" i="4"/>
  <c r="Y35" i="4"/>
  <c r="BD35" i="4"/>
  <c r="BA35" i="4"/>
  <c r="AX35" i="4"/>
  <c r="AU35" i="4"/>
  <c r="AR35" i="4"/>
  <c r="BK35" i="4"/>
  <c r="BD42" i="4"/>
  <c r="BA42" i="4"/>
  <c r="AX42" i="4"/>
  <c r="AU42" i="4"/>
  <c r="AR42" i="4"/>
  <c r="BK42" i="4"/>
  <c r="BD50" i="4"/>
  <c r="AR50" i="4"/>
  <c r="BA50" i="4"/>
  <c r="AX50" i="4"/>
  <c r="AU50" i="4"/>
  <c r="BK50" i="4"/>
  <c r="Y57" i="4"/>
  <c r="BD57" i="4"/>
  <c r="AR57" i="4"/>
  <c r="BA57" i="4"/>
  <c r="AX57" i="4"/>
  <c r="AU57" i="4"/>
  <c r="BK57" i="4"/>
  <c r="Y65" i="4"/>
  <c r="BD65" i="4"/>
  <c r="AR65" i="4"/>
  <c r="BK65" i="4"/>
  <c r="BA65" i="4"/>
  <c r="AX65" i="4"/>
  <c r="AU65" i="4"/>
  <c r="BD73" i="4"/>
  <c r="AR73" i="4"/>
  <c r="BK73" i="4"/>
  <c r="AU73" i="4"/>
  <c r="AX73" i="4"/>
  <c r="BA73" i="4"/>
  <c r="Y81" i="4"/>
  <c r="BD81" i="4"/>
  <c r="AR81" i="4"/>
  <c r="BK81" i="4"/>
  <c r="AX81" i="4"/>
  <c r="BA81" i="4"/>
  <c r="AU81" i="4"/>
  <c r="Y89" i="4"/>
  <c r="BD89" i="4"/>
  <c r="AR89" i="4"/>
  <c r="BK89" i="4"/>
  <c r="AX89" i="4"/>
  <c r="BA89" i="4"/>
  <c r="AU89" i="4"/>
  <c r="Y95" i="4"/>
  <c r="BA95" i="4"/>
  <c r="AX95" i="4"/>
  <c r="BD95" i="4"/>
  <c r="AR95" i="4"/>
  <c r="BK95" i="4"/>
  <c r="AU95" i="4"/>
  <c r="Y103" i="4"/>
  <c r="BA103" i="4"/>
  <c r="AX103" i="4"/>
  <c r="BD103" i="4"/>
  <c r="AR103" i="4"/>
  <c r="BK103" i="4"/>
  <c r="AU103" i="4"/>
  <c r="BA111" i="4"/>
  <c r="AX111" i="4"/>
  <c r="AU111" i="4"/>
  <c r="BD111" i="4"/>
  <c r="AR111" i="4"/>
  <c r="BK111" i="4"/>
  <c r="BD23" i="4"/>
  <c r="AR23" i="4"/>
  <c r="AX23" i="4"/>
  <c r="BA23" i="4"/>
  <c r="AU23" i="4"/>
  <c r="BK23" i="4"/>
  <c r="BA13" i="4"/>
  <c r="AX13" i="4"/>
  <c r="AU13" i="4"/>
  <c r="AR13" i="4"/>
  <c r="BK13" i="4"/>
  <c r="BD13" i="4"/>
  <c r="BA28" i="4"/>
  <c r="AX28" i="4"/>
  <c r="AU28" i="4"/>
  <c r="BD28" i="4"/>
  <c r="AR28" i="4"/>
  <c r="BK28" i="4"/>
  <c r="BD43" i="4"/>
  <c r="AR43" i="4"/>
  <c r="BA43" i="4"/>
  <c r="AX43" i="4"/>
  <c r="AU43" i="4"/>
  <c r="BK43" i="4"/>
  <c r="BD58" i="4"/>
  <c r="BA58" i="4"/>
  <c r="AX58" i="4"/>
  <c r="AU58" i="4"/>
  <c r="AR58" i="4"/>
  <c r="BK58" i="4"/>
  <c r="BD74" i="4"/>
  <c r="AR74" i="4"/>
  <c r="BK74" i="4"/>
  <c r="BA74" i="4"/>
  <c r="AX74" i="4"/>
  <c r="AU74" i="4"/>
  <c r="BD82" i="4"/>
  <c r="AR82" i="4"/>
  <c r="BK82" i="4"/>
  <c r="BA82" i="4"/>
  <c r="AX82" i="4"/>
  <c r="AU82" i="4"/>
  <c r="BD122" i="4"/>
  <c r="AR122" i="4"/>
  <c r="BK122" i="4"/>
  <c r="BA122" i="4"/>
  <c r="AX122" i="4"/>
  <c r="AU122" i="4"/>
  <c r="BD104" i="4"/>
  <c r="AR104" i="4"/>
  <c r="BK104" i="4"/>
  <c r="AX104" i="4"/>
  <c r="BA104" i="4"/>
  <c r="AU104" i="4"/>
  <c r="AU112" i="4"/>
  <c r="BA112" i="4"/>
  <c r="AX112" i="4"/>
  <c r="BD112" i="4"/>
  <c r="AR112" i="4"/>
  <c r="BA20" i="4"/>
  <c r="AX20" i="4"/>
  <c r="AU20" i="4"/>
  <c r="BK20" i="4"/>
  <c r="BD20" i="4"/>
  <c r="AR20" i="4"/>
  <c r="BD36" i="4"/>
  <c r="AR36" i="4"/>
  <c r="BA36" i="4"/>
  <c r="AX36" i="4"/>
  <c r="AU36" i="4"/>
  <c r="BK36" i="4"/>
  <c r="BD51" i="4"/>
  <c r="BA51" i="4"/>
  <c r="AX51" i="4"/>
  <c r="AU51" i="4"/>
  <c r="BK51" i="4"/>
  <c r="AR51" i="4"/>
  <c r="BD66" i="4"/>
  <c r="BA66" i="4"/>
  <c r="AX66" i="4"/>
  <c r="AU66" i="4"/>
  <c r="BK66" i="4"/>
  <c r="AR66" i="4"/>
  <c r="BD96" i="4"/>
  <c r="AR96" i="4"/>
  <c r="BK96" i="4"/>
  <c r="AX96" i="4"/>
  <c r="AU96" i="4"/>
  <c r="BA96" i="4"/>
  <c r="Y14" i="4"/>
  <c r="BA14" i="4"/>
  <c r="AX14" i="4"/>
  <c r="AU14" i="4"/>
  <c r="BD14" i="4"/>
  <c r="AR14" i="4"/>
  <c r="BK14" i="4"/>
  <c r="Y21" i="4"/>
  <c r="BA21" i="4"/>
  <c r="AX21" i="4"/>
  <c r="AU21" i="4"/>
  <c r="BD21" i="4"/>
  <c r="AR21" i="4"/>
  <c r="BK21" i="4"/>
  <c r="Y29" i="4"/>
  <c r="BA29" i="4"/>
  <c r="AX29" i="4"/>
  <c r="AU29" i="4"/>
  <c r="BD29" i="4"/>
  <c r="AR29" i="4"/>
  <c r="BK29" i="4"/>
  <c r="Y37" i="4"/>
  <c r="BD37" i="4"/>
  <c r="BA37" i="4"/>
  <c r="AX37" i="4"/>
  <c r="AU37" i="4"/>
  <c r="AR37" i="4"/>
  <c r="BK37" i="4"/>
  <c r="Y44" i="4"/>
  <c r="BD44" i="4"/>
  <c r="BA44" i="4"/>
  <c r="AX44" i="4"/>
  <c r="AU44" i="4"/>
  <c r="BK44" i="4"/>
  <c r="AR44" i="4"/>
  <c r="Y52" i="4"/>
  <c r="BD52" i="4"/>
  <c r="AR52" i="4"/>
  <c r="BA52" i="4"/>
  <c r="AX52" i="4"/>
  <c r="AU52" i="4"/>
  <c r="BK52" i="4"/>
  <c r="Y59" i="4"/>
  <c r="BD59" i="4"/>
  <c r="AR59" i="4"/>
  <c r="BA59" i="4"/>
  <c r="AX59" i="4"/>
  <c r="AU59" i="4"/>
  <c r="BK59" i="4"/>
  <c r="Y67" i="4"/>
  <c r="BD67" i="4"/>
  <c r="AR67" i="4"/>
  <c r="BA67" i="4"/>
  <c r="AX67" i="4"/>
  <c r="AU67" i="4"/>
  <c r="BK67" i="4"/>
  <c r="Y75" i="4"/>
  <c r="BD75" i="4"/>
  <c r="AR75" i="4"/>
  <c r="BA75" i="4"/>
  <c r="AX75" i="4"/>
  <c r="AU75" i="4"/>
  <c r="BK75" i="4"/>
  <c r="Y83" i="4"/>
  <c r="BD83" i="4"/>
  <c r="AR83" i="4"/>
  <c r="BA83" i="4"/>
  <c r="AX83" i="4"/>
  <c r="AU83" i="4"/>
  <c r="BK83" i="4"/>
  <c r="Y90" i="4"/>
  <c r="BD90" i="4"/>
  <c r="AR90" i="4"/>
  <c r="BA90" i="4"/>
  <c r="AX90" i="4"/>
  <c r="AU90" i="4"/>
  <c r="BK90" i="4"/>
  <c r="Y97" i="4"/>
  <c r="BD97" i="4"/>
  <c r="AR97" i="4"/>
  <c r="BK97" i="4"/>
  <c r="BA97" i="4"/>
  <c r="AX97" i="4"/>
  <c r="AU97" i="4"/>
  <c r="Y113" i="4"/>
  <c r="AU113" i="4"/>
  <c r="BD113" i="4"/>
  <c r="BA113" i="4"/>
  <c r="AX113" i="4"/>
  <c r="AR113" i="4"/>
  <c r="AQ115" i="4"/>
  <c r="BC115" i="4"/>
  <c r="AT115" i="4"/>
  <c r="AW115" i="4"/>
  <c r="AZ115" i="4"/>
  <c r="BA119" i="4"/>
  <c r="AX119" i="4"/>
  <c r="BD119" i="4"/>
  <c r="AR119" i="4"/>
  <c r="BK119" i="4"/>
  <c r="AU119" i="4"/>
  <c r="BA22" i="4"/>
  <c r="AX22" i="4"/>
  <c r="BD22" i="4"/>
  <c r="AR22" i="4"/>
  <c r="AU22" i="4"/>
  <c r="BK22" i="4"/>
  <c r="BA30" i="4"/>
  <c r="AX30" i="4"/>
  <c r="BD30" i="4"/>
  <c r="AR30" i="4"/>
  <c r="BK30" i="4"/>
  <c r="AU30" i="4"/>
  <c r="BA38" i="4"/>
  <c r="AX38" i="4"/>
  <c r="AU38" i="4"/>
  <c r="BD38" i="4"/>
  <c r="BK38" i="4"/>
  <c r="AR38" i="4"/>
  <c r="BA45" i="4"/>
  <c r="AX45" i="4"/>
  <c r="AU45" i="4"/>
  <c r="BD45" i="4"/>
  <c r="AR45" i="4"/>
  <c r="BK45" i="4"/>
  <c r="BD53" i="4"/>
  <c r="BA53" i="4"/>
  <c r="AX53" i="4"/>
  <c r="AU53" i="4"/>
  <c r="BK53" i="4"/>
  <c r="AR53" i="4"/>
  <c r="BD60" i="4"/>
  <c r="BA60" i="4"/>
  <c r="AX60" i="4"/>
  <c r="AU60" i="4"/>
  <c r="BK60" i="4"/>
  <c r="AR60" i="4"/>
  <c r="BD68" i="4"/>
  <c r="BA68" i="4"/>
  <c r="AX68" i="4"/>
  <c r="AU68" i="4"/>
  <c r="BK68" i="4"/>
  <c r="AR68" i="4"/>
  <c r="BD76" i="4"/>
  <c r="AR76" i="4"/>
  <c r="BA76" i="4"/>
  <c r="AX76" i="4"/>
  <c r="AU76" i="4"/>
  <c r="BK76" i="4"/>
  <c r="BD84" i="4"/>
  <c r="AR84" i="4"/>
  <c r="BK84" i="4"/>
  <c r="BA84" i="4"/>
  <c r="AX84" i="4"/>
  <c r="AU84" i="4"/>
  <c r="BD123" i="4"/>
  <c r="AR123" i="4"/>
  <c r="BK123" i="4"/>
  <c r="BA123" i="4"/>
  <c r="AX123" i="4"/>
  <c r="AU123" i="4"/>
  <c r="BD98" i="4"/>
  <c r="AR98" i="4"/>
  <c r="BA98" i="4"/>
  <c r="AX98" i="4"/>
  <c r="AU98" i="4"/>
  <c r="BK98" i="4"/>
  <c r="BD106" i="4"/>
  <c r="AR106" i="4"/>
  <c r="BK106" i="4"/>
  <c r="BA106" i="4"/>
  <c r="AX106" i="4"/>
  <c r="AU106" i="4"/>
  <c r="BD114" i="4"/>
  <c r="AR114" i="4"/>
  <c r="AU114" i="4"/>
  <c r="BA114" i="4"/>
  <c r="AX114" i="4"/>
  <c r="AJ15" i="4"/>
  <c r="AA15" i="4"/>
  <c r="X15" i="4"/>
  <c r="AH24" i="4"/>
  <c r="AE24" i="4"/>
  <c r="AK24" i="4"/>
  <c r="AB24" i="4"/>
  <c r="Y24" i="4"/>
  <c r="AH62" i="4"/>
  <c r="AK62" i="4"/>
  <c r="AE62" i="4"/>
  <c r="AB62" i="4"/>
  <c r="Y62" i="4"/>
  <c r="AH86" i="4"/>
  <c r="AE86" i="4"/>
  <c r="AK86" i="4"/>
  <c r="AB86" i="4"/>
  <c r="Y86" i="4"/>
  <c r="AH108" i="4"/>
  <c r="AE108" i="4"/>
  <c r="AB108" i="4"/>
  <c r="AK108" i="4"/>
  <c r="Y108" i="4"/>
  <c r="AD115" i="4"/>
  <c r="AG115" i="4"/>
  <c r="AJ115" i="4"/>
  <c r="AA115" i="4"/>
  <c r="X115" i="4"/>
  <c r="AJ121" i="4"/>
  <c r="AA121" i="4"/>
  <c r="X121" i="4"/>
  <c r="AA77" i="4"/>
  <c r="AJ77" i="4"/>
  <c r="X77" i="4"/>
  <c r="U84" i="4"/>
  <c r="S84" i="4"/>
  <c r="AH32" i="4"/>
  <c r="AE32" i="4"/>
  <c r="AK32" i="4"/>
  <c r="AB32" i="4"/>
  <c r="Y32" i="4"/>
  <c r="AH54" i="4"/>
  <c r="AE54" i="4"/>
  <c r="AK54" i="4"/>
  <c r="AB54" i="4"/>
  <c r="Y54" i="4"/>
  <c r="AH70" i="4"/>
  <c r="AE70" i="4"/>
  <c r="AB70" i="4"/>
  <c r="AK70" i="4"/>
  <c r="Y70" i="4"/>
  <c r="AJ85" i="4"/>
  <c r="AA85" i="4"/>
  <c r="X85" i="4"/>
  <c r="AA23" i="4"/>
  <c r="AJ23" i="4"/>
  <c r="X23" i="4"/>
  <c r="AK42" i="4"/>
  <c r="AB42" i="4"/>
  <c r="AH42" i="4"/>
  <c r="AE42" i="4"/>
  <c r="AJ16" i="4"/>
  <c r="AA16" i="4"/>
  <c r="AE82" i="4"/>
  <c r="AK82" i="4"/>
  <c r="AH82" i="4"/>
  <c r="AB82" i="4"/>
  <c r="Y82" i="4"/>
  <c r="Y42" i="4"/>
  <c r="U106" i="4"/>
  <c r="S106" i="4"/>
  <c r="U76" i="4"/>
  <c r="S76" i="4"/>
  <c r="U53" i="4"/>
  <c r="S53" i="4"/>
  <c r="U38" i="4"/>
  <c r="S38" i="4"/>
  <c r="U119" i="4"/>
  <c r="CC119" i="4" s="1"/>
  <c r="S119" i="4"/>
  <c r="AH23" i="4"/>
  <c r="AB23" i="4"/>
  <c r="AK23" i="4"/>
  <c r="AE23" i="4"/>
  <c r="AH31" i="4"/>
  <c r="AK31" i="4"/>
  <c r="AB31" i="4"/>
  <c r="AE31" i="4"/>
  <c r="AH121" i="4"/>
  <c r="AK121" i="4"/>
  <c r="AB121" i="4"/>
  <c r="AE121" i="4"/>
  <c r="AH77" i="4"/>
  <c r="AK77" i="4"/>
  <c r="AE77" i="4"/>
  <c r="AB77" i="4"/>
  <c r="AH91" i="4"/>
  <c r="AK91" i="4"/>
  <c r="AB91" i="4"/>
  <c r="AE91" i="4"/>
  <c r="AH115" i="4"/>
  <c r="AK115" i="4"/>
  <c r="AE115" i="4"/>
  <c r="AB115" i="4"/>
  <c r="Y23" i="4"/>
  <c r="U105" i="4"/>
  <c r="S105" i="4"/>
  <c r="U90" i="4"/>
  <c r="S90" i="4"/>
  <c r="U75" i="4"/>
  <c r="S75" i="4"/>
  <c r="U52" i="4"/>
  <c r="S52" i="4"/>
  <c r="U37" i="4"/>
  <c r="S37" i="4"/>
  <c r="U29" i="4"/>
  <c r="S29" i="4"/>
  <c r="AH9" i="4"/>
  <c r="AB9" i="4"/>
  <c r="AK9" i="4"/>
  <c r="AE9" i="4"/>
  <c r="Y9" i="4"/>
  <c r="AH16" i="4"/>
  <c r="AK16" i="4"/>
  <c r="AE16" i="4"/>
  <c r="AB16" i="4"/>
  <c r="Y16" i="4"/>
  <c r="AH40" i="4"/>
  <c r="AK40" i="4"/>
  <c r="AE40" i="4"/>
  <c r="AB40" i="4"/>
  <c r="Y40" i="4"/>
  <c r="AH47" i="4"/>
  <c r="AE47" i="4"/>
  <c r="AB47" i="4"/>
  <c r="AK47" i="4"/>
  <c r="Y47" i="4"/>
  <c r="AH78" i="4"/>
  <c r="AK78" i="4"/>
  <c r="AE78" i="4"/>
  <c r="AB78" i="4"/>
  <c r="Y78" i="4"/>
  <c r="AH92" i="4"/>
  <c r="AE92" i="4"/>
  <c r="AK92" i="4"/>
  <c r="AB92" i="4"/>
  <c r="Y92" i="4"/>
  <c r="AH116" i="4"/>
  <c r="AE116" i="4"/>
  <c r="AK116" i="4"/>
  <c r="AB116" i="4"/>
  <c r="Y116" i="4"/>
  <c r="AE43" i="4"/>
  <c r="AK43" i="4"/>
  <c r="AB43" i="4"/>
  <c r="AH43" i="4"/>
  <c r="Y43" i="4"/>
  <c r="AJ78" i="4"/>
  <c r="AA78" i="4"/>
  <c r="AB12" i="4"/>
  <c r="AE12" i="4"/>
  <c r="AH12" i="4"/>
  <c r="AK12" i="4"/>
  <c r="AK27" i="4"/>
  <c r="AH27" i="4"/>
  <c r="AB27" i="4"/>
  <c r="AE27" i="4"/>
  <c r="AH35" i="4"/>
  <c r="AE35" i="4"/>
  <c r="AB35" i="4"/>
  <c r="AK35" i="4"/>
  <c r="AH50" i="4"/>
  <c r="AB50" i="4"/>
  <c r="AE50" i="4"/>
  <c r="AK50" i="4"/>
  <c r="AB73" i="4"/>
  <c r="AE73" i="4"/>
  <c r="AH73" i="4"/>
  <c r="AK73" i="4"/>
  <c r="AK89" i="4"/>
  <c r="AH89" i="4"/>
  <c r="AB89" i="4"/>
  <c r="AE89" i="4"/>
  <c r="AH95" i="4"/>
  <c r="AE95" i="4"/>
  <c r="AB95" i="4"/>
  <c r="AK95" i="4"/>
  <c r="AH111" i="4"/>
  <c r="AB111" i="4"/>
  <c r="AK111" i="4"/>
  <c r="AE111" i="4"/>
  <c r="Y115" i="4"/>
  <c r="X78" i="4"/>
  <c r="Y121" i="4"/>
  <c r="X16" i="4"/>
  <c r="U98" i="4"/>
  <c r="S98" i="4"/>
  <c r="U68" i="4"/>
  <c r="S68" i="4"/>
  <c r="U30" i="4"/>
  <c r="S30" i="4"/>
  <c r="AH8" i="4"/>
  <c r="AB8" i="4"/>
  <c r="AK8" i="4"/>
  <c r="AE8" i="4"/>
  <c r="Y8" i="4"/>
  <c r="AH39" i="4"/>
  <c r="AK39" i="4"/>
  <c r="AB39" i="4"/>
  <c r="AE39" i="4"/>
  <c r="AH69" i="4"/>
  <c r="AK69" i="4"/>
  <c r="AB69" i="4"/>
  <c r="AE69" i="4"/>
  <c r="AH99" i="4"/>
  <c r="AK99" i="4"/>
  <c r="AB99" i="4"/>
  <c r="AE99" i="4"/>
  <c r="AA107" i="4"/>
  <c r="AJ107" i="4"/>
  <c r="X107" i="4"/>
  <c r="U113" i="4"/>
  <c r="S113" i="4"/>
  <c r="U83" i="4"/>
  <c r="S83" i="4"/>
  <c r="U59" i="4"/>
  <c r="S59" i="4"/>
  <c r="U21" i="4"/>
  <c r="S21" i="4"/>
  <c r="AE28" i="4"/>
  <c r="AK28" i="4"/>
  <c r="AH28" i="4"/>
  <c r="AB28" i="4"/>
  <c r="Y28" i="4"/>
  <c r="AE112" i="4"/>
  <c r="AK112" i="4"/>
  <c r="AB112" i="4"/>
  <c r="AH112" i="4"/>
  <c r="Y112" i="4"/>
  <c r="AE20" i="4"/>
  <c r="AK20" i="4"/>
  <c r="AH20" i="4"/>
  <c r="AB20" i="4"/>
  <c r="Y20" i="4"/>
  <c r="Y77" i="4"/>
  <c r="AJ62" i="4"/>
  <c r="AA62" i="4"/>
  <c r="Y111" i="4"/>
  <c r="Y99" i="4"/>
  <c r="X62" i="4"/>
  <c r="Y50" i="4"/>
  <c r="Y39" i="4"/>
  <c r="U114" i="4"/>
  <c r="S114" i="4"/>
  <c r="U123" i="4"/>
  <c r="CC123" i="4" s="1"/>
  <c r="S123" i="4"/>
  <c r="U60" i="4"/>
  <c r="S60" i="4"/>
  <c r="U45" i="4"/>
  <c r="S45" i="4"/>
  <c r="U22" i="4"/>
  <c r="S22" i="4"/>
  <c r="AH15" i="4"/>
  <c r="AK15" i="4"/>
  <c r="AE15" i="4"/>
  <c r="AB15" i="4"/>
  <c r="AH46" i="4"/>
  <c r="AE46" i="4"/>
  <c r="AB46" i="4"/>
  <c r="AK46" i="4"/>
  <c r="AH61" i="4"/>
  <c r="AB61" i="4"/>
  <c r="AK61" i="4"/>
  <c r="AE61" i="4"/>
  <c r="AH85" i="4"/>
  <c r="AB85" i="4"/>
  <c r="AE85" i="4"/>
  <c r="AK85" i="4"/>
  <c r="AH107" i="4"/>
  <c r="AE107" i="4"/>
  <c r="AB107" i="4"/>
  <c r="AK107" i="4"/>
  <c r="AA46" i="4"/>
  <c r="AJ46" i="4"/>
  <c r="X46" i="4"/>
  <c r="AH100" i="4"/>
  <c r="AK100" i="4"/>
  <c r="AE100" i="4"/>
  <c r="AB100" i="4"/>
  <c r="Y100" i="4"/>
  <c r="U97" i="4"/>
  <c r="S97" i="4"/>
  <c r="U67" i="4"/>
  <c r="S67" i="4"/>
  <c r="U44" i="4"/>
  <c r="S44" i="4"/>
  <c r="U14" i="4"/>
  <c r="S14" i="4"/>
  <c r="AE13" i="4"/>
  <c r="AK13" i="4"/>
  <c r="AB13" i="4"/>
  <c r="AH13" i="4"/>
  <c r="Y13" i="4"/>
  <c r="AE51" i="4"/>
  <c r="AK51" i="4"/>
  <c r="AB51" i="4"/>
  <c r="AH51" i="4"/>
  <c r="Y51" i="4"/>
  <c r="AE66" i="4"/>
  <c r="AK66" i="4"/>
  <c r="AH66" i="4"/>
  <c r="AB66" i="4"/>
  <c r="Y66" i="4"/>
  <c r="AE74" i="4"/>
  <c r="AH74" i="4"/>
  <c r="AB74" i="4"/>
  <c r="AK74" i="4"/>
  <c r="Y74" i="4"/>
  <c r="AE122" i="4"/>
  <c r="AK122" i="4"/>
  <c r="AH122" i="4"/>
  <c r="AB122" i="4"/>
  <c r="Y122" i="4"/>
  <c r="AH65" i="4"/>
  <c r="AK65" i="4"/>
  <c r="AE65" i="4"/>
  <c r="AB65" i="4"/>
  <c r="AJ92" i="4"/>
  <c r="AA92" i="4"/>
  <c r="AJ32" i="4"/>
  <c r="AA32" i="4"/>
  <c r="S115" i="4"/>
  <c r="S107" i="4"/>
  <c r="S99" i="4"/>
  <c r="U99" i="4"/>
  <c r="S91" i="4"/>
  <c r="U91" i="4"/>
  <c r="S85" i="4"/>
  <c r="S77" i="4"/>
  <c r="S69" i="4"/>
  <c r="U69" i="4"/>
  <c r="S61" i="4"/>
  <c r="U61" i="4"/>
  <c r="S121" i="4"/>
  <c r="S46" i="4"/>
  <c r="S39" i="4"/>
  <c r="U39" i="4"/>
  <c r="S31" i="4"/>
  <c r="U31" i="4"/>
  <c r="S23" i="4"/>
  <c r="S15" i="4"/>
  <c r="S8" i="4"/>
  <c r="U8" i="4"/>
  <c r="AK119" i="4"/>
  <c r="AE119" i="4"/>
  <c r="AB119" i="4"/>
  <c r="AH119" i="4"/>
  <c r="Y119" i="4"/>
  <c r="AE22" i="4"/>
  <c r="AB22" i="4"/>
  <c r="AH22" i="4"/>
  <c r="AK22" i="4"/>
  <c r="Y22" i="4"/>
  <c r="AK30" i="4"/>
  <c r="AB30" i="4"/>
  <c r="AE30" i="4"/>
  <c r="AH30" i="4"/>
  <c r="Y30" i="4"/>
  <c r="AB38" i="4"/>
  <c r="AH38" i="4"/>
  <c r="AE38" i="4"/>
  <c r="AK38" i="4"/>
  <c r="Y38" i="4"/>
  <c r="AE45" i="4"/>
  <c r="AB45" i="4"/>
  <c r="AK45" i="4"/>
  <c r="AH45" i="4"/>
  <c r="Y45" i="4"/>
  <c r="AE53" i="4"/>
  <c r="AK53" i="4"/>
  <c r="AB53" i="4"/>
  <c r="AH53" i="4"/>
  <c r="Y53" i="4"/>
  <c r="AB60" i="4"/>
  <c r="AK60" i="4"/>
  <c r="AH60" i="4"/>
  <c r="AE60" i="4"/>
  <c r="Y60" i="4"/>
  <c r="AB68" i="4"/>
  <c r="AK68" i="4"/>
  <c r="AH68" i="4"/>
  <c r="AE68" i="4"/>
  <c r="Y68" i="4"/>
  <c r="AK76" i="4"/>
  <c r="AE76" i="4"/>
  <c r="AB76" i="4"/>
  <c r="AH76" i="4"/>
  <c r="Y76" i="4"/>
  <c r="AE84" i="4"/>
  <c r="AB84" i="4"/>
  <c r="AH84" i="4"/>
  <c r="AK84" i="4"/>
  <c r="Y84" i="4"/>
  <c r="AK123" i="4"/>
  <c r="AB123" i="4"/>
  <c r="AE123" i="4"/>
  <c r="AH123" i="4"/>
  <c r="Y123" i="4"/>
  <c r="AB98" i="4"/>
  <c r="AH98" i="4"/>
  <c r="AE98" i="4"/>
  <c r="AK98" i="4"/>
  <c r="Y98" i="4"/>
  <c r="AE106" i="4"/>
  <c r="AB106" i="4"/>
  <c r="AK106" i="4"/>
  <c r="AH106" i="4"/>
  <c r="Y106" i="4"/>
  <c r="AE114" i="4"/>
  <c r="AK114" i="4"/>
  <c r="AB114" i="4"/>
  <c r="AH114" i="4"/>
  <c r="Y114" i="4"/>
  <c r="AJ108" i="4"/>
  <c r="AA108" i="4"/>
  <c r="AJ47" i="4"/>
  <c r="AA47" i="4"/>
  <c r="AK103" i="4"/>
  <c r="AB103" i="4"/>
  <c r="AE103" i="4"/>
  <c r="AH103" i="4"/>
  <c r="AE58" i="4"/>
  <c r="AH58" i="4"/>
  <c r="AK58" i="4"/>
  <c r="AB58" i="4"/>
  <c r="Y58" i="4"/>
  <c r="Y73" i="4"/>
  <c r="Y61" i="4"/>
  <c r="Y12" i="4"/>
  <c r="AK81" i="4"/>
  <c r="AH81" i="4"/>
  <c r="AB81" i="4"/>
  <c r="AE81" i="4"/>
  <c r="U122" i="4"/>
  <c r="CC122" i="4" s="1"/>
  <c r="S122" i="4"/>
  <c r="U51" i="4"/>
  <c r="S51" i="4"/>
  <c r="U28" i="4"/>
  <c r="S28" i="4"/>
  <c r="AK25" i="4"/>
  <c r="AH25" i="4"/>
  <c r="AB25" i="4"/>
  <c r="AE25" i="4"/>
  <c r="AK55" i="4"/>
  <c r="AH55" i="4"/>
  <c r="AB55" i="4"/>
  <c r="AE55" i="4"/>
  <c r="AK93" i="4"/>
  <c r="AB93" i="4"/>
  <c r="AE93" i="4"/>
  <c r="AH93" i="4"/>
  <c r="AJ70" i="4"/>
  <c r="AA70" i="4"/>
  <c r="AH57" i="4"/>
  <c r="AK57" i="4"/>
  <c r="AB57" i="4"/>
  <c r="AE57" i="4"/>
  <c r="U95" i="4"/>
  <c r="S95" i="4"/>
  <c r="U81" i="4"/>
  <c r="S81" i="4"/>
  <c r="U73" i="4"/>
  <c r="S73" i="4"/>
  <c r="U65" i="4"/>
  <c r="S65" i="4"/>
  <c r="U57" i="4"/>
  <c r="S57" i="4"/>
  <c r="U50" i="4"/>
  <c r="S50" i="4"/>
  <c r="U42" i="4"/>
  <c r="S42" i="4"/>
  <c r="U35" i="4"/>
  <c r="S35" i="4"/>
  <c r="U27" i="4"/>
  <c r="S27" i="4"/>
  <c r="U19" i="4"/>
  <c r="S19" i="4"/>
  <c r="U12" i="4"/>
  <c r="S12" i="4"/>
  <c r="AK11" i="4"/>
  <c r="AE11" i="4"/>
  <c r="AB11" i="4"/>
  <c r="AH11" i="4"/>
  <c r="AK18" i="4"/>
  <c r="AB18" i="4"/>
  <c r="AH18" i="4"/>
  <c r="AE18" i="4"/>
  <c r="AK26" i="4"/>
  <c r="AB26" i="4"/>
  <c r="AE26" i="4"/>
  <c r="AH26" i="4"/>
  <c r="AK34" i="4"/>
  <c r="AE34" i="4"/>
  <c r="AB34" i="4"/>
  <c r="AH34" i="4"/>
  <c r="AK41" i="4"/>
  <c r="AE41" i="4"/>
  <c r="AB41" i="4"/>
  <c r="AH41" i="4"/>
  <c r="AK49" i="4"/>
  <c r="AB49" i="4"/>
  <c r="AH49" i="4"/>
  <c r="AE49" i="4"/>
  <c r="AK56" i="4"/>
  <c r="AB56" i="4"/>
  <c r="AE56" i="4"/>
  <c r="AH56" i="4"/>
  <c r="AK64" i="4"/>
  <c r="AE64" i="4"/>
  <c r="AB64" i="4"/>
  <c r="AH64" i="4"/>
  <c r="AK72" i="4"/>
  <c r="AE72" i="4"/>
  <c r="AB72" i="4"/>
  <c r="AH72" i="4"/>
  <c r="AK80" i="4"/>
  <c r="AB80" i="4"/>
  <c r="AH80" i="4"/>
  <c r="AE80" i="4"/>
  <c r="AK88" i="4"/>
  <c r="AB88" i="4"/>
  <c r="AE88" i="4"/>
  <c r="AH88" i="4"/>
  <c r="AK94" i="4"/>
  <c r="AE94" i="4"/>
  <c r="AB94" i="4"/>
  <c r="AH94" i="4"/>
  <c r="AK102" i="4"/>
  <c r="AE102" i="4"/>
  <c r="AB102" i="4"/>
  <c r="AH102" i="4"/>
  <c r="AK110" i="4"/>
  <c r="AB110" i="4"/>
  <c r="AH110" i="4"/>
  <c r="AE110" i="4"/>
  <c r="AK118" i="4"/>
  <c r="AE118" i="4"/>
  <c r="AH118" i="4"/>
  <c r="AB118" i="4"/>
  <c r="AK19" i="4"/>
  <c r="AH19" i="4"/>
  <c r="AB19" i="4"/>
  <c r="AE19" i="4"/>
  <c r="U112" i="4"/>
  <c r="S112" i="4"/>
  <c r="U74" i="4"/>
  <c r="S74" i="4"/>
  <c r="U43" i="4"/>
  <c r="S43" i="4"/>
  <c r="U20" i="4"/>
  <c r="S20" i="4"/>
  <c r="AK33" i="4"/>
  <c r="AB33" i="4"/>
  <c r="AE33" i="4"/>
  <c r="AH33" i="4"/>
  <c r="AK63" i="4"/>
  <c r="AB63" i="4"/>
  <c r="AH63" i="4"/>
  <c r="AE63" i="4"/>
  <c r="AK79" i="4"/>
  <c r="AB79" i="4"/>
  <c r="AH79" i="4"/>
  <c r="AE79" i="4"/>
  <c r="AK101" i="4"/>
  <c r="AB101" i="4"/>
  <c r="AH101" i="4"/>
  <c r="AE101" i="4"/>
  <c r="AA100" i="4"/>
  <c r="AJ100" i="4"/>
  <c r="AA9" i="4"/>
  <c r="AJ9" i="4"/>
  <c r="U111" i="4"/>
  <c r="S111" i="4"/>
  <c r="U89" i="4"/>
  <c r="S89" i="4"/>
  <c r="U118" i="4"/>
  <c r="S118" i="4"/>
  <c r="U110" i="4"/>
  <c r="S110" i="4"/>
  <c r="U102" i="4"/>
  <c r="S102" i="4"/>
  <c r="U94" i="4"/>
  <c r="S94" i="4"/>
  <c r="U88" i="4"/>
  <c r="S88" i="4"/>
  <c r="U80" i="4"/>
  <c r="S80" i="4"/>
  <c r="U72" i="4"/>
  <c r="S72" i="4"/>
  <c r="U64" i="4"/>
  <c r="S64" i="4"/>
  <c r="U56" i="4"/>
  <c r="S56" i="4"/>
  <c r="U49" i="4"/>
  <c r="S49" i="4"/>
  <c r="U41" i="4"/>
  <c r="S41" i="4"/>
  <c r="U34" i="4"/>
  <c r="S34" i="4"/>
  <c r="U26" i="4"/>
  <c r="S26" i="4"/>
  <c r="U18" i="4"/>
  <c r="S18" i="4"/>
  <c r="U11" i="4"/>
  <c r="S11" i="4"/>
  <c r="Y101" i="4"/>
  <c r="Y93" i="4"/>
  <c r="Y79" i="4"/>
  <c r="Y63" i="4"/>
  <c r="Y55" i="4"/>
  <c r="Y33" i="4"/>
  <c r="Y25" i="4"/>
  <c r="U104" i="4"/>
  <c r="S104" i="4"/>
  <c r="U82" i="4"/>
  <c r="S82" i="4"/>
  <c r="U58" i="4"/>
  <c r="S58" i="4"/>
  <c r="U13" i="4"/>
  <c r="S13" i="4"/>
  <c r="AK48" i="4"/>
  <c r="AB48" i="4"/>
  <c r="AH48" i="4"/>
  <c r="AE48" i="4"/>
  <c r="AK117" i="4"/>
  <c r="AH117" i="4"/>
  <c r="AE117" i="4"/>
  <c r="AB117" i="4"/>
  <c r="U103" i="4"/>
  <c r="S103" i="4"/>
  <c r="U117" i="4"/>
  <c r="S117" i="4"/>
  <c r="U109" i="4"/>
  <c r="S109" i="4"/>
  <c r="U101" i="4"/>
  <c r="S101" i="4"/>
  <c r="U93" i="4"/>
  <c r="S93" i="4"/>
  <c r="U87" i="4"/>
  <c r="S87" i="4"/>
  <c r="U79" i="4"/>
  <c r="S79" i="4"/>
  <c r="U71" i="4"/>
  <c r="S71" i="4"/>
  <c r="U63" i="4"/>
  <c r="S63" i="4"/>
  <c r="U55" i="4"/>
  <c r="S55" i="4"/>
  <c r="U48" i="4"/>
  <c r="S48" i="4"/>
  <c r="U120" i="4"/>
  <c r="CC120" i="4" s="1"/>
  <c r="S120" i="4"/>
  <c r="U33" i="4"/>
  <c r="S33" i="4"/>
  <c r="U25" i="4"/>
  <c r="S25" i="4"/>
  <c r="U17" i="4"/>
  <c r="S17" i="4"/>
  <c r="U10" i="4"/>
  <c r="S10" i="4"/>
  <c r="AE104" i="4"/>
  <c r="AK104" i="4"/>
  <c r="AB104" i="4"/>
  <c r="AH104" i="4"/>
  <c r="U96" i="4"/>
  <c r="S96" i="4"/>
  <c r="U66" i="4"/>
  <c r="S66" i="4"/>
  <c r="U36" i="4"/>
  <c r="S36" i="4"/>
  <c r="AK17" i="4"/>
  <c r="AB17" i="4"/>
  <c r="AH17" i="4"/>
  <c r="AE17" i="4"/>
  <c r="AK120" i="4"/>
  <c r="AB120" i="4"/>
  <c r="AH120" i="4"/>
  <c r="AE120" i="4"/>
  <c r="AK71" i="4"/>
  <c r="AB71" i="4"/>
  <c r="AH71" i="4"/>
  <c r="AE71" i="4"/>
  <c r="AK87" i="4"/>
  <c r="AH87" i="4"/>
  <c r="AB87" i="4"/>
  <c r="AE87" i="4"/>
  <c r="AK109" i="4"/>
  <c r="AB109" i="4"/>
  <c r="AH109" i="4"/>
  <c r="AE109" i="4"/>
  <c r="AJ40" i="4"/>
  <c r="AA40" i="4"/>
  <c r="AE96" i="4"/>
  <c r="AH96" i="4"/>
  <c r="AK96" i="4"/>
  <c r="AB96" i="4"/>
  <c r="AE36" i="4"/>
  <c r="AH36" i="4"/>
  <c r="AB36" i="4"/>
  <c r="AK36" i="4"/>
  <c r="S116" i="4"/>
  <c r="S108" i="4"/>
  <c r="S100" i="4"/>
  <c r="S92" i="4"/>
  <c r="S86" i="4"/>
  <c r="S78" i="4"/>
  <c r="S70" i="4"/>
  <c r="S62" i="4"/>
  <c r="S54" i="4"/>
  <c r="S47" i="4"/>
  <c r="S40" i="4"/>
  <c r="S32" i="4"/>
  <c r="S24" i="4"/>
  <c r="S16" i="4"/>
  <c r="S9" i="4"/>
  <c r="AE14" i="4"/>
  <c r="AK14" i="4"/>
  <c r="AH14" i="4"/>
  <c r="AB14" i="4"/>
  <c r="AE21" i="4"/>
  <c r="AK21" i="4"/>
  <c r="AB21" i="4"/>
  <c r="AH21" i="4"/>
  <c r="AE29" i="4"/>
  <c r="AK29" i="4"/>
  <c r="AB29" i="4"/>
  <c r="AH29" i="4"/>
  <c r="AE37" i="4"/>
  <c r="AK37" i="4"/>
  <c r="AB37" i="4"/>
  <c r="AH37" i="4"/>
  <c r="AE44" i="4"/>
  <c r="AK44" i="4"/>
  <c r="AH44" i="4"/>
  <c r="AB44" i="4"/>
  <c r="AE52" i="4"/>
  <c r="AK52" i="4"/>
  <c r="AB52" i="4"/>
  <c r="AH52" i="4"/>
  <c r="AE59" i="4"/>
  <c r="AK59" i="4"/>
  <c r="AB59" i="4"/>
  <c r="AH59" i="4"/>
  <c r="AE67" i="4"/>
  <c r="AK67" i="4"/>
  <c r="AB67" i="4"/>
  <c r="AH67" i="4"/>
  <c r="AE75" i="4"/>
  <c r="AK75" i="4"/>
  <c r="AH75" i="4"/>
  <c r="AB75" i="4"/>
  <c r="AE83" i="4"/>
  <c r="AK83" i="4"/>
  <c r="AB83" i="4"/>
  <c r="AH83" i="4"/>
  <c r="AE90" i="4"/>
  <c r="AK90" i="4"/>
  <c r="AB90" i="4"/>
  <c r="AH90" i="4"/>
  <c r="AE97" i="4"/>
  <c r="AK97" i="4"/>
  <c r="AB97" i="4"/>
  <c r="AH97" i="4"/>
  <c r="AE105" i="4"/>
  <c r="AK105" i="4"/>
  <c r="AH105" i="4"/>
  <c r="AB105" i="4"/>
  <c r="AE113" i="4"/>
  <c r="AK113" i="4"/>
  <c r="AB113" i="4"/>
  <c r="AH113" i="4"/>
  <c r="U116" i="4"/>
  <c r="U86" i="4"/>
  <c r="U54" i="4"/>
  <c r="U24" i="4"/>
  <c r="Y104" i="4"/>
  <c r="Y96" i="4"/>
  <c r="Y36" i="4"/>
  <c r="P125" i="4"/>
  <c r="M124" i="4"/>
  <c r="S124" i="4" s="1"/>
  <c r="V10" i="4"/>
  <c r="O125" i="4"/>
  <c r="X22" i="5"/>
  <c r="Y22" i="5"/>
  <c r="X23" i="5"/>
  <c r="Y23" i="5"/>
  <c r="X24" i="5"/>
  <c r="Y24" i="5"/>
  <c r="X25" i="5"/>
  <c r="Y25" i="5"/>
  <c r="X26" i="5"/>
  <c r="Y26" i="5"/>
  <c r="W22" i="5"/>
  <c r="W23" i="5"/>
  <c r="W24" i="5"/>
  <c r="W25" i="5"/>
  <c r="W26" i="5"/>
  <c r="BX115" i="4" l="1"/>
  <c r="CS113" i="4"/>
  <c r="CS118" i="4"/>
  <c r="CS116" i="4"/>
  <c r="CS114" i="4"/>
  <c r="CR115" i="4"/>
  <c r="CE115" i="4"/>
  <c r="CS115" i="4"/>
  <c r="CO118" i="4"/>
  <c r="CQ118" i="4" s="1"/>
  <c r="CL118" i="4"/>
  <c r="CN118" i="4" s="1"/>
  <c r="CI118" i="4"/>
  <c r="CC118" i="4"/>
  <c r="CF118" i="4"/>
  <c r="CH118" i="4" s="1"/>
  <c r="CF112" i="4"/>
  <c r="CH112" i="4" s="1"/>
  <c r="CO112" i="4"/>
  <c r="CQ112" i="4" s="1"/>
  <c r="CI112" i="4"/>
  <c r="CC112" i="4"/>
  <c r="CL112" i="4"/>
  <c r="CN112" i="4" s="1"/>
  <c r="CH115" i="4"/>
  <c r="CO116" i="4"/>
  <c r="CQ116" i="4" s="1"/>
  <c r="CI116" i="4"/>
  <c r="CL116" i="4"/>
  <c r="CN116" i="4" s="1"/>
  <c r="CF116" i="4"/>
  <c r="CH116" i="4" s="1"/>
  <c r="CC116" i="4"/>
  <c r="CI114" i="4"/>
  <c r="CO114" i="4"/>
  <c r="CQ114" i="4" s="1"/>
  <c r="CF114" i="4"/>
  <c r="CH114" i="4" s="1"/>
  <c r="CL114" i="4"/>
  <c r="CN114" i="4" s="1"/>
  <c r="CC114" i="4"/>
  <c r="CS112" i="4"/>
  <c r="CO117" i="4"/>
  <c r="CQ117" i="4" s="1"/>
  <c r="CI117" i="4"/>
  <c r="CL117" i="4"/>
  <c r="CN117" i="4" s="1"/>
  <c r="CC117" i="4"/>
  <c r="CF117" i="4"/>
  <c r="CH117" i="4" s="1"/>
  <c r="CQ115" i="4"/>
  <c r="CP10" i="4"/>
  <c r="CG10" i="4"/>
  <c r="CJ10" i="4"/>
  <c r="CM10" i="4"/>
  <c r="CD10" i="4"/>
  <c r="CF113" i="4"/>
  <c r="CH113" i="4" s="1"/>
  <c r="CO113" i="4"/>
  <c r="CQ113" i="4" s="1"/>
  <c r="CL113" i="4"/>
  <c r="CN113" i="4" s="1"/>
  <c r="CC113" i="4"/>
  <c r="CI113" i="4"/>
  <c r="CK115" i="4"/>
  <c r="DO115" i="4"/>
  <c r="BO115" i="4"/>
  <c r="BZ115" i="4"/>
  <c r="BE115" i="4"/>
  <c r="BU115" i="4"/>
  <c r="BZ118" i="4"/>
  <c r="BV114" i="4"/>
  <c r="BX114" i="4" s="1"/>
  <c r="BM114" i="4"/>
  <c r="BO114" i="4" s="1"/>
  <c r="BS114" i="4"/>
  <c r="BU114" i="4" s="1"/>
  <c r="BP114" i="4"/>
  <c r="BR114" i="4" s="1"/>
  <c r="BJ114" i="4"/>
  <c r="BZ117" i="4"/>
  <c r="AV115" i="4"/>
  <c r="BV116" i="4"/>
  <c r="BX116" i="4" s="1"/>
  <c r="BS116" i="4"/>
  <c r="BU116" i="4" s="1"/>
  <c r="BJ116" i="4"/>
  <c r="BP116" i="4"/>
  <c r="BR116" i="4" s="1"/>
  <c r="BM116" i="4"/>
  <c r="BO116" i="4" s="1"/>
  <c r="BV113" i="4"/>
  <c r="BX113" i="4" s="1"/>
  <c r="BS113" i="4"/>
  <c r="BU113" i="4" s="1"/>
  <c r="BJ113" i="4"/>
  <c r="BM113" i="4"/>
  <c r="BO113" i="4" s="1"/>
  <c r="BP113" i="4"/>
  <c r="BR113" i="4" s="1"/>
  <c r="BP118" i="4"/>
  <c r="BR118" i="4" s="1"/>
  <c r="BV118" i="4"/>
  <c r="BX118" i="4" s="1"/>
  <c r="BM118" i="4"/>
  <c r="BO118" i="4" s="1"/>
  <c r="BS118" i="4"/>
  <c r="BU118" i="4" s="1"/>
  <c r="BJ118" i="4"/>
  <c r="BS112" i="4"/>
  <c r="BU112" i="4" s="1"/>
  <c r="BV112" i="4"/>
  <c r="BX112" i="4" s="1"/>
  <c r="BP112" i="4"/>
  <c r="BR112" i="4" s="1"/>
  <c r="BM112" i="4"/>
  <c r="BO112" i="4" s="1"/>
  <c r="BJ112" i="4"/>
  <c r="BR115" i="4"/>
  <c r="BZ113" i="4"/>
  <c r="BT10" i="4"/>
  <c r="BW10" i="4"/>
  <c r="BN10" i="4"/>
  <c r="BQ10" i="4"/>
  <c r="BP117" i="4"/>
  <c r="BR117" i="4" s="1"/>
  <c r="BV117" i="4"/>
  <c r="BX117" i="4" s="1"/>
  <c r="BS117" i="4"/>
  <c r="BU117" i="4" s="1"/>
  <c r="BJ117" i="4"/>
  <c r="BM117" i="4"/>
  <c r="BO117" i="4" s="1"/>
  <c r="BZ114" i="4"/>
  <c r="BL115" i="4"/>
  <c r="BY115" i="4"/>
  <c r="BZ112" i="4"/>
  <c r="BZ116" i="4"/>
  <c r="AT114" i="4"/>
  <c r="AV114" i="4" s="1"/>
  <c r="AZ114" i="4"/>
  <c r="BB114" i="4" s="1"/>
  <c r="AW114" i="4"/>
  <c r="AY114" i="4" s="1"/>
  <c r="AQ114" i="4"/>
  <c r="AS114" i="4" s="1"/>
  <c r="BC114" i="4"/>
  <c r="BF115" i="4"/>
  <c r="AS115" i="4"/>
  <c r="BG113" i="4"/>
  <c r="BG112" i="4"/>
  <c r="BG117" i="4"/>
  <c r="AT116" i="4"/>
  <c r="AV116" i="4" s="1"/>
  <c r="AZ116" i="4"/>
  <c r="BB116" i="4" s="1"/>
  <c r="AW116" i="4"/>
  <c r="AY116" i="4" s="1"/>
  <c r="BC116" i="4"/>
  <c r="AQ116" i="4"/>
  <c r="AT113" i="4"/>
  <c r="AV113" i="4" s="1"/>
  <c r="AZ113" i="4"/>
  <c r="BB113" i="4" s="1"/>
  <c r="AW113" i="4"/>
  <c r="AY113" i="4" s="1"/>
  <c r="BC113" i="4"/>
  <c r="AQ113" i="4"/>
  <c r="AS113" i="4" s="1"/>
  <c r="AQ118" i="4"/>
  <c r="AS118" i="4" s="1"/>
  <c r="BC118" i="4"/>
  <c r="AW118" i="4"/>
  <c r="AY118" i="4" s="1"/>
  <c r="AT118" i="4"/>
  <c r="AV118" i="4" s="1"/>
  <c r="AZ118" i="4"/>
  <c r="BB118" i="4" s="1"/>
  <c r="AT112" i="4"/>
  <c r="AV112" i="4" s="1"/>
  <c r="AZ112" i="4"/>
  <c r="BB112" i="4" s="1"/>
  <c r="AW112" i="4"/>
  <c r="AY112" i="4" s="1"/>
  <c r="BC112" i="4"/>
  <c r="BE112" i="4" s="1"/>
  <c r="AQ112" i="4"/>
  <c r="AT117" i="4"/>
  <c r="AV117" i="4" s="1"/>
  <c r="AQ117" i="4"/>
  <c r="AS117" i="4" s="1"/>
  <c r="AZ117" i="4"/>
  <c r="BB117" i="4" s="1"/>
  <c r="AW117" i="4"/>
  <c r="AY117" i="4" s="1"/>
  <c r="BC117" i="4"/>
  <c r="BG114" i="4"/>
  <c r="BB115" i="4"/>
  <c r="BG115" i="4"/>
  <c r="BD10" i="4"/>
  <c r="AR10" i="4"/>
  <c r="BA10" i="4"/>
  <c r="AX10" i="4"/>
  <c r="AU10" i="4"/>
  <c r="BK10" i="4"/>
  <c r="AN116" i="4"/>
  <c r="AY115" i="4"/>
  <c r="BG118" i="4"/>
  <c r="AN117" i="4"/>
  <c r="AN112" i="4"/>
  <c r="AN118" i="4"/>
  <c r="AN113" i="4"/>
  <c r="V125" i="4"/>
  <c r="AK10" i="4"/>
  <c r="AK125" i="4" s="1"/>
  <c r="AK126" i="4" s="1"/>
  <c r="AH10" i="4"/>
  <c r="AH125" i="4" s="1"/>
  <c r="AB10" i="4"/>
  <c r="AB125" i="4" s="1"/>
  <c r="AE10" i="4"/>
  <c r="AE125" i="4" s="1"/>
  <c r="Y10" i="4"/>
  <c r="Y125" i="4" s="1"/>
  <c r="AJ10" i="4"/>
  <c r="AA10" i="4"/>
  <c r="X10" i="4"/>
  <c r="AA11" i="4"/>
  <c r="AJ11" i="4"/>
  <c r="X11" i="4"/>
  <c r="AA19" i="4"/>
  <c r="AJ19" i="4"/>
  <c r="X19" i="4"/>
  <c r="AJ81" i="4"/>
  <c r="AA81" i="4"/>
  <c r="X81" i="4"/>
  <c r="AA69" i="4"/>
  <c r="AJ69" i="4"/>
  <c r="X69" i="4"/>
  <c r="AJ113" i="4"/>
  <c r="AL113" i="4" s="1"/>
  <c r="AG113" i="4"/>
  <c r="AI113" i="4" s="1"/>
  <c r="AD113" i="4"/>
  <c r="AF113" i="4" s="1"/>
  <c r="AA113" i="4"/>
  <c r="AC113" i="4" s="1"/>
  <c r="X113" i="4"/>
  <c r="AJ33" i="4"/>
  <c r="AA33" i="4"/>
  <c r="X33" i="4"/>
  <c r="AJ93" i="4"/>
  <c r="AA93" i="4"/>
  <c r="X93" i="4"/>
  <c r="AJ103" i="4"/>
  <c r="AA103" i="4"/>
  <c r="X103" i="4"/>
  <c r="AA34" i="4"/>
  <c r="AJ34" i="4"/>
  <c r="X34" i="4"/>
  <c r="AJ94" i="4"/>
  <c r="AA94" i="4"/>
  <c r="X94" i="4"/>
  <c r="AA89" i="4"/>
  <c r="AJ89" i="4"/>
  <c r="X89" i="4"/>
  <c r="AA20" i="4"/>
  <c r="AJ20" i="4"/>
  <c r="X20" i="4"/>
  <c r="AA12" i="4"/>
  <c r="AJ12" i="4"/>
  <c r="X12" i="4"/>
  <c r="AJ42" i="4"/>
  <c r="AA42" i="4"/>
  <c r="X42" i="4"/>
  <c r="AJ73" i="4"/>
  <c r="AA73" i="4"/>
  <c r="X73" i="4"/>
  <c r="AJ28" i="4"/>
  <c r="AA28" i="4"/>
  <c r="X28" i="4"/>
  <c r="AD116" i="4"/>
  <c r="AF116" i="4" s="1"/>
  <c r="AJ116" i="4"/>
  <c r="AL116" i="4" s="1"/>
  <c r="AA116" i="4"/>
  <c r="AC116" i="4" s="1"/>
  <c r="AG116" i="4"/>
  <c r="AI116" i="4" s="1"/>
  <c r="X116" i="4"/>
  <c r="AJ104" i="4"/>
  <c r="AA104" i="4"/>
  <c r="X104" i="4"/>
  <c r="AN114" i="4"/>
  <c r="AJ61" i="4"/>
  <c r="AA61" i="4"/>
  <c r="X61" i="4"/>
  <c r="AA99" i="4"/>
  <c r="AJ99" i="4"/>
  <c r="X99" i="4"/>
  <c r="AJ44" i="4"/>
  <c r="AA44" i="4"/>
  <c r="X44" i="4"/>
  <c r="AJ123" i="4"/>
  <c r="AA123" i="4"/>
  <c r="X123" i="4"/>
  <c r="AJ83" i="4"/>
  <c r="AA83" i="4"/>
  <c r="X83" i="4"/>
  <c r="AJ30" i="4"/>
  <c r="AA30" i="4"/>
  <c r="X30" i="4"/>
  <c r="AN115" i="4"/>
  <c r="AJ76" i="4"/>
  <c r="AA76" i="4"/>
  <c r="X76" i="4"/>
  <c r="AF115" i="4"/>
  <c r="AJ71" i="4"/>
  <c r="AA71" i="4"/>
  <c r="X71" i="4"/>
  <c r="AJ68" i="4"/>
  <c r="AA68" i="4"/>
  <c r="X68" i="4"/>
  <c r="AA96" i="4"/>
  <c r="AJ96" i="4"/>
  <c r="X96" i="4"/>
  <c r="AJ17" i="4"/>
  <c r="AA17" i="4"/>
  <c r="X17" i="4"/>
  <c r="AJ48" i="4"/>
  <c r="AA48" i="4"/>
  <c r="X48" i="4"/>
  <c r="AJ79" i="4"/>
  <c r="AA79" i="4"/>
  <c r="X79" i="4"/>
  <c r="AA109" i="4"/>
  <c r="AJ109" i="4"/>
  <c r="X109" i="4"/>
  <c r="AJ18" i="4"/>
  <c r="AA18" i="4"/>
  <c r="X18" i="4"/>
  <c r="AA49" i="4"/>
  <c r="AJ49" i="4"/>
  <c r="X49" i="4"/>
  <c r="AA80" i="4"/>
  <c r="AJ80" i="4"/>
  <c r="X80" i="4"/>
  <c r="AA110" i="4"/>
  <c r="AJ110" i="4"/>
  <c r="X110" i="4"/>
  <c r="AJ74" i="4"/>
  <c r="AA74" i="4"/>
  <c r="X74" i="4"/>
  <c r="AJ27" i="4"/>
  <c r="AA27" i="4"/>
  <c r="X27" i="4"/>
  <c r="AA57" i="4"/>
  <c r="AJ57" i="4"/>
  <c r="X57" i="4"/>
  <c r="AA95" i="4"/>
  <c r="AJ95" i="4"/>
  <c r="X95" i="4"/>
  <c r="AA122" i="4"/>
  <c r="AJ122" i="4"/>
  <c r="X122" i="4"/>
  <c r="AJ75" i="4"/>
  <c r="AA75" i="4"/>
  <c r="X75" i="4"/>
  <c r="AJ114" i="4"/>
  <c r="AL114" i="4" s="1"/>
  <c r="AD114" i="4"/>
  <c r="AF114" i="4" s="1"/>
  <c r="AG114" i="4"/>
  <c r="AI114" i="4" s="1"/>
  <c r="AA114" i="4"/>
  <c r="AC114" i="4" s="1"/>
  <c r="X114" i="4"/>
  <c r="AJ39" i="4"/>
  <c r="AA39" i="4"/>
  <c r="X39" i="4"/>
  <c r="AJ97" i="4"/>
  <c r="AA97" i="4"/>
  <c r="X97" i="4"/>
  <c r="AJ45" i="4"/>
  <c r="AA45" i="4"/>
  <c r="X45" i="4"/>
  <c r="AJ21" i="4"/>
  <c r="AA21" i="4"/>
  <c r="X21" i="4"/>
  <c r="AJ98" i="4"/>
  <c r="AA98" i="4"/>
  <c r="X98" i="4"/>
  <c r="AJ38" i="4"/>
  <c r="AA38" i="4"/>
  <c r="X38" i="4"/>
  <c r="AM115" i="4"/>
  <c r="Z115" i="4"/>
  <c r="AJ120" i="4"/>
  <c r="AA120" i="4"/>
  <c r="X120" i="4"/>
  <c r="AJ102" i="4"/>
  <c r="AA102" i="4"/>
  <c r="X102" i="4"/>
  <c r="AJ43" i="4"/>
  <c r="AA43" i="4"/>
  <c r="X43" i="4"/>
  <c r="AJ51" i="4"/>
  <c r="AA51" i="4"/>
  <c r="X51" i="4"/>
  <c r="AJ106" i="4"/>
  <c r="AA106" i="4"/>
  <c r="X106" i="4"/>
  <c r="AJ25" i="4"/>
  <c r="AA25" i="4"/>
  <c r="X25" i="4"/>
  <c r="AJ55" i="4"/>
  <c r="AA55" i="4"/>
  <c r="X55" i="4"/>
  <c r="AJ87" i="4"/>
  <c r="AA87" i="4"/>
  <c r="X87" i="4"/>
  <c r="AJ117" i="4"/>
  <c r="AL117" i="4" s="1"/>
  <c r="AD117" i="4"/>
  <c r="AF117" i="4" s="1"/>
  <c r="AG117" i="4"/>
  <c r="AI117" i="4" s="1"/>
  <c r="AA117" i="4"/>
  <c r="AC117" i="4" s="1"/>
  <c r="X117" i="4"/>
  <c r="AJ26" i="4"/>
  <c r="AA26" i="4"/>
  <c r="X26" i="4"/>
  <c r="AA56" i="4"/>
  <c r="AJ56" i="4"/>
  <c r="X56" i="4"/>
  <c r="AA88" i="4"/>
  <c r="AJ88" i="4"/>
  <c r="X88" i="4"/>
  <c r="AG118" i="4"/>
  <c r="AI118" i="4" s="1"/>
  <c r="AD118" i="4"/>
  <c r="AF118" i="4" s="1"/>
  <c r="AA118" i="4"/>
  <c r="AC118" i="4" s="1"/>
  <c r="AJ118" i="4"/>
  <c r="AL118" i="4" s="1"/>
  <c r="X118" i="4"/>
  <c r="AG112" i="4"/>
  <c r="AI112" i="4" s="1"/>
  <c r="AA112" i="4"/>
  <c r="AC112" i="4" s="1"/>
  <c r="AD112" i="4"/>
  <c r="AF112" i="4" s="1"/>
  <c r="AJ112" i="4"/>
  <c r="AL112" i="4" s="1"/>
  <c r="X112" i="4"/>
  <c r="AA35" i="4"/>
  <c r="AJ35" i="4"/>
  <c r="X35" i="4"/>
  <c r="AA65" i="4"/>
  <c r="AJ65" i="4"/>
  <c r="X65" i="4"/>
  <c r="AJ29" i="4"/>
  <c r="AA29" i="4"/>
  <c r="X29" i="4"/>
  <c r="AJ90" i="4"/>
  <c r="AA90" i="4"/>
  <c r="X90" i="4"/>
  <c r="AJ84" i="4"/>
  <c r="AA84" i="4"/>
  <c r="X84" i="4"/>
  <c r="AC115" i="4"/>
  <c r="AJ101" i="4"/>
  <c r="AA101" i="4"/>
  <c r="X101" i="4"/>
  <c r="AA72" i="4"/>
  <c r="AJ72" i="4"/>
  <c r="X72" i="4"/>
  <c r="AJ50" i="4"/>
  <c r="AA50" i="4"/>
  <c r="X50" i="4"/>
  <c r="AJ31" i="4"/>
  <c r="AA31" i="4"/>
  <c r="X31" i="4"/>
  <c r="AJ67" i="4"/>
  <c r="AA67" i="4"/>
  <c r="X67" i="4"/>
  <c r="AJ22" i="4"/>
  <c r="AA22" i="4"/>
  <c r="X22" i="4"/>
  <c r="AJ119" i="4"/>
  <c r="AA119" i="4"/>
  <c r="X119" i="4"/>
  <c r="AA58" i="4"/>
  <c r="AJ58" i="4"/>
  <c r="X58" i="4"/>
  <c r="AJ24" i="4"/>
  <c r="AA24" i="4"/>
  <c r="X24" i="4"/>
  <c r="AJ54" i="4"/>
  <c r="AA54" i="4"/>
  <c r="X54" i="4"/>
  <c r="AJ82" i="4"/>
  <c r="AA82" i="4"/>
  <c r="X82" i="4"/>
  <c r="AJ8" i="4"/>
  <c r="AA8" i="4"/>
  <c r="AJ91" i="4"/>
  <c r="AA91" i="4"/>
  <c r="X91" i="4"/>
  <c r="AJ14" i="4"/>
  <c r="AA14" i="4"/>
  <c r="X14" i="4"/>
  <c r="AJ60" i="4"/>
  <c r="AA60" i="4"/>
  <c r="X60" i="4"/>
  <c r="AJ59" i="4"/>
  <c r="AA59" i="4"/>
  <c r="X59" i="4"/>
  <c r="AJ53" i="4"/>
  <c r="AA53" i="4"/>
  <c r="X53" i="4"/>
  <c r="AL115" i="4"/>
  <c r="AJ66" i="4"/>
  <c r="AA66" i="4"/>
  <c r="X66" i="4"/>
  <c r="AJ41" i="4"/>
  <c r="AA41" i="4"/>
  <c r="X41" i="4"/>
  <c r="AJ111" i="4"/>
  <c r="AL111" i="4" s="1"/>
  <c r="AA111" i="4"/>
  <c r="X111" i="4"/>
  <c r="AJ52" i="4"/>
  <c r="AA52" i="4"/>
  <c r="X52" i="4"/>
  <c r="AJ13" i="4"/>
  <c r="AA13" i="4"/>
  <c r="X13" i="4"/>
  <c r="AJ86" i="4"/>
  <c r="AA86" i="4"/>
  <c r="X86" i="4"/>
  <c r="AA36" i="4"/>
  <c r="AJ36" i="4"/>
  <c r="X36" i="4"/>
  <c r="AJ63" i="4"/>
  <c r="AA63" i="4"/>
  <c r="X63" i="4"/>
  <c r="AJ64" i="4"/>
  <c r="AA64" i="4"/>
  <c r="X64" i="4"/>
  <c r="S125" i="4"/>
  <c r="AJ37" i="4"/>
  <c r="AA37" i="4"/>
  <c r="X37" i="4"/>
  <c r="AJ105" i="4"/>
  <c r="AA105" i="4"/>
  <c r="X105" i="4"/>
  <c r="AI115" i="4"/>
  <c r="M125" i="4"/>
  <c r="U124" i="4"/>
  <c r="U125" i="4" s="1"/>
  <c r="Z26" i="5"/>
  <c r="Z25" i="5"/>
  <c r="Z24" i="5"/>
  <c r="Z23" i="5"/>
  <c r="Z22" i="5"/>
  <c r="R26" i="5"/>
  <c r="Q26" i="5"/>
  <c r="P26" i="5"/>
  <c r="R25" i="5"/>
  <c r="Q25" i="5"/>
  <c r="P25" i="5"/>
  <c r="R24" i="5"/>
  <c r="Q24" i="5"/>
  <c r="P24" i="5"/>
  <c r="R23" i="5"/>
  <c r="Q23" i="5"/>
  <c r="P23" i="5"/>
  <c r="R22" i="5"/>
  <c r="Q22" i="5"/>
  <c r="P22" i="5"/>
  <c r="DO118" i="4" l="1"/>
  <c r="CK118" i="4"/>
  <c r="CK117" i="4"/>
  <c r="DO117" i="4"/>
  <c r="CR116" i="4"/>
  <c r="CT116" i="4" s="1"/>
  <c r="CE116" i="4"/>
  <c r="CK113" i="4"/>
  <c r="DO113" i="4"/>
  <c r="CR112" i="4"/>
  <c r="CT112" i="4" s="1"/>
  <c r="CE112" i="4"/>
  <c r="DO114" i="4"/>
  <c r="CK114" i="4"/>
  <c r="CE113" i="4"/>
  <c r="CR113" i="4"/>
  <c r="CT113" i="4" s="1"/>
  <c r="DO112" i="4"/>
  <c r="CK112" i="4"/>
  <c r="CE117" i="4"/>
  <c r="CR117" i="4"/>
  <c r="CT117" i="4" s="1"/>
  <c r="CR114" i="4"/>
  <c r="CT114" i="4" s="1"/>
  <c r="CE114" i="4"/>
  <c r="CK116" i="4"/>
  <c r="DO116" i="4"/>
  <c r="CR118" i="4"/>
  <c r="CT118" i="4" s="1"/>
  <c r="CE118" i="4"/>
  <c r="CT115" i="4"/>
  <c r="CA115" i="4"/>
  <c r="BL117" i="4"/>
  <c r="BY117" i="4"/>
  <c r="CA117" i="4" s="1"/>
  <c r="BL118" i="4"/>
  <c r="BY118" i="4"/>
  <c r="CA118" i="4" s="1"/>
  <c r="BL114" i="4"/>
  <c r="BY114" i="4"/>
  <c r="CA114" i="4" s="1"/>
  <c r="BL113" i="4"/>
  <c r="BY113" i="4"/>
  <c r="CA113" i="4" s="1"/>
  <c r="BL116" i="4"/>
  <c r="BY116" i="4"/>
  <c r="CA116" i="4" s="1"/>
  <c r="BL112" i="4"/>
  <c r="BY112" i="4"/>
  <c r="CA112" i="4" s="1"/>
  <c r="S24" i="5"/>
  <c r="S22" i="5"/>
  <c r="S25" i="5"/>
  <c r="S23" i="5"/>
  <c r="S26" i="5"/>
  <c r="BH115" i="4"/>
  <c r="BF112" i="4"/>
  <c r="BH112" i="4" s="1"/>
  <c r="AS112" i="4"/>
  <c r="BG116" i="4"/>
  <c r="BE116" i="4"/>
  <c r="BF117" i="4"/>
  <c r="BH117" i="4" s="1"/>
  <c r="BE117" i="4"/>
  <c r="BF114" i="4"/>
  <c r="BH114" i="4" s="1"/>
  <c r="BE114" i="4"/>
  <c r="BF118" i="4"/>
  <c r="BH118" i="4" s="1"/>
  <c r="BE118" i="4"/>
  <c r="BF113" i="4"/>
  <c r="BH113" i="4" s="1"/>
  <c r="BE113" i="4"/>
  <c r="AS116" i="4"/>
  <c r="BF116" i="4"/>
  <c r="AO115" i="4"/>
  <c r="AM116" i="4"/>
  <c r="AO116" i="4" s="1"/>
  <c r="Z116" i="4"/>
  <c r="Y126" i="4"/>
  <c r="Y127" i="4" s="1"/>
  <c r="AM117" i="4"/>
  <c r="AO117" i="4" s="1"/>
  <c r="Z117" i="4"/>
  <c r="AA125" i="4"/>
  <c r="AM112" i="4"/>
  <c r="AO112" i="4" s="1"/>
  <c r="Z112" i="4"/>
  <c r="U126" i="4"/>
  <c r="U127" i="4" s="1"/>
  <c r="AM114" i="4"/>
  <c r="AO114" i="4" s="1"/>
  <c r="Z114" i="4"/>
  <c r="AB126" i="4"/>
  <c r="AB127" i="4" s="1"/>
  <c r="AJ125" i="4"/>
  <c r="AJ126" i="4" s="1"/>
  <c r="AM118" i="4"/>
  <c r="AO118" i="4" s="1"/>
  <c r="Z118" i="4"/>
  <c r="AE126" i="4"/>
  <c r="AE127" i="4" s="1"/>
  <c r="AH126" i="4"/>
  <c r="AH127" i="4" s="1"/>
  <c r="AM113" i="4"/>
  <c r="AO113" i="4" s="1"/>
  <c r="Z113" i="4"/>
  <c r="V126" i="4"/>
  <c r="V127" i="4" s="1"/>
  <c r="K26" i="5"/>
  <c r="J26" i="5"/>
  <c r="I26" i="5"/>
  <c r="L26" i="5" s="1"/>
  <c r="K25" i="5"/>
  <c r="J25" i="5"/>
  <c r="I25" i="5"/>
  <c r="L25" i="5" s="1"/>
  <c r="K24" i="5"/>
  <c r="J24" i="5"/>
  <c r="I24" i="5"/>
  <c r="L24" i="5" s="1"/>
  <c r="K23" i="5"/>
  <c r="J23" i="5"/>
  <c r="I23" i="5"/>
  <c r="L23" i="5" s="1"/>
  <c r="K22" i="5"/>
  <c r="J22" i="5"/>
  <c r="I22" i="5"/>
  <c r="L22" i="5" s="1"/>
  <c r="C23" i="5"/>
  <c r="E23" i="5" s="1"/>
  <c r="D23" i="5"/>
  <c r="C24" i="5"/>
  <c r="E24" i="5" s="1"/>
  <c r="D24" i="5"/>
  <c r="C25" i="5"/>
  <c r="E25" i="5" s="1"/>
  <c r="D25" i="5"/>
  <c r="C26" i="5"/>
  <c r="E26" i="5" s="1"/>
  <c r="D26" i="5"/>
  <c r="E22" i="5"/>
  <c r="D22" i="5"/>
  <c r="C22" i="5"/>
  <c r="B23" i="5"/>
  <c r="B24" i="5"/>
  <c r="B25" i="5"/>
  <c r="B26" i="5"/>
  <c r="B22" i="5"/>
  <c r="BH116" i="4" l="1"/>
  <c r="AB129" i="4"/>
  <c r="AB130" i="4"/>
  <c r="AB131" i="4"/>
  <c r="Y130" i="4"/>
  <c r="Y129" i="4"/>
  <c r="Y131" i="4"/>
  <c r="AA126" i="4"/>
  <c r="AC126" i="4" s="1"/>
  <c r="AH131" i="4"/>
  <c r="AH130" i="4"/>
  <c r="AH129" i="4"/>
  <c r="AE129" i="4"/>
  <c r="AE130" i="4"/>
  <c r="AE131" i="4"/>
  <c r="CO8" i="4"/>
  <c r="CL8" i="4"/>
  <c r="CI8" i="4"/>
  <c r="CF8" i="4"/>
  <c r="BV8" i="4"/>
  <c r="BP8" i="4"/>
  <c r="CC8" i="4"/>
  <c r="BM8" i="4"/>
  <c r="BJ8" i="4"/>
  <c r="BS8" i="4"/>
  <c r="AW8" i="4"/>
  <c r="AQ8" i="4"/>
  <c r="AD8" i="4"/>
  <c r="BC8" i="4"/>
  <c r="AT8" i="4"/>
  <c r="AG8" i="4"/>
  <c r="AZ8" i="4"/>
  <c r="X8" i="4"/>
  <c r="X125" i="4" s="1"/>
  <c r="CO104" i="4"/>
  <c r="CQ104" i="4" s="1"/>
  <c r="CI104" i="4"/>
  <c r="CL104" i="4"/>
  <c r="CN104" i="4" s="1"/>
  <c r="CC104" i="4"/>
  <c r="BJ104" i="4"/>
  <c r="BM104" i="4"/>
  <c r="BO104" i="4" s="1"/>
  <c r="BV104" i="4"/>
  <c r="BP104" i="4"/>
  <c r="CF104" i="4"/>
  <c r="CH104" i="4" s="1"/>
  <c r="BS104" i="4"/>
  <c r="BU104" i="4" s="1"/>
  <c r="AW104" i="4"/>
  <c r="AY104" i="4" s="1"/>
  <c r="AQ104" i="4"/>
  <c r="AD104" i="4"/>
  <c r="BC104" i="4"/>
  <c r="BE104" i="4" s="1"/>
  <c r="AZ104" i="4"/>
  <c r="BB104" i="4" s="1"/>
  <c r="AT104" i="4"/>
  <c r="AV104" i="4" s="1"/>
  <c r="AG104" i="4"/>
  <c r="CL58" i="4"/>
  <c r="CN58" i="4" s="1"/>
  <c r="CO58" i="4"/>
  <c r="CQ58" i="4" s="1"/>
  <c r="CI58" i="4"/>
  <c r="CC58" i="4"/>
  <c r="BJ58" i="4"/>
  <c r="BM58" i="4"/>
  <c r="CF58" i="4"/>
  <c r="CH58" i="4" s="1"/>
  <c r="BV58" i="4"/>
  <c r="BX58" i="4" s="1"/>
  <c r="BP58" i="4"/>
  <c r="BR58" i="4" s="1"/>
  <c r="BS58" i="4"/>
  <c r="BU58" i="4" s="1"/>
  <c r="AW58" i="4"/>
  <c r="AY58" i="4" s="1"/>
  <c r="AD58" i="4"/>
  <c r="AQ58" i="4"/>
  <c r="AT58" i="4"/>
  <c r="AV58" i="4" s="1"/>
  <c r="BC58" i="4"/>
  <c r="BE58" i="4" s="1"/>
  <c r="AG58" i="4"/>
  <c r="AZ58" i="4"/>
  <c r="BB58" i="4" s="1"/>
  <c r="CL20" i="4"/>
  <c r="CO20" i="4"/>
  <c r="CI20" i="4"/>
  <c r="CC20" i="4"/>
  <c r="BJ20" i="4"/>
  <c r="BM20" i="4"/>
  <c r="BO20" i="4" s="1"/>
  <c r="BV20" i="4"/>
  <c r="BX20" i="4" s="1"/>
  <c r="CF20" i="4"/>
  <c r="BS20" i="4"/>
  <c r="BU20" i="4" s="1"/>
  <c r="BP20" i="4"/>
  <c r="BR20" i="4" s="1"/>
  <c r="AW20" i="4"/>
  <c r="AY20" i="4" s="1"/>
  <c r="AD20" i="4"/>
  <c r="AQ20" i="4"/>
  <c r="BC20" i="4"/>
  <c r="AZ20" i="4"/>
  <c r="BB20" i="4" s="1"/>
  <c r="AT20" i="4"/>
  <c r="AV20" i="4" s="1"/>
  <c r="AG20" i="4"/>
  <c r="CO73" i="4"/>
  <c r="CL73" i="4"/>
  <c r="CN73" i="4" s="1"/>
  <c r="CI73" i="4"/>
  <c r="CC73" i="4"/>
  <c r="BS73" i="4"/>
  <c r="CF73" i="4"/>
  <c r="BM73" i="4"/>
  <c r="BV73" i="4"/>
  <c r="BX73" i="4" s="1"/>
  <c r="BJ73" i="4"/>
  <c r="BP73" i="4"/>
  <c r="BR73" i="4" s="1"/>
  <c r="AW73" i="4"/>
  <c r="AY73" i="4" s="1"/>
  <c r="AD73" i="4"/>
  <c r="AQ73" i="4"/>
  <c r="AZ73" i="4"/>
  <c r="BB73" i="4" s="1"/>
  <c r="AG73" i="4"/>
  <c r="AT73" i="4"/>
  <c r="AV73" i="4" s="1"/>
  <c r="BC73" i="4"/>
  <c r="BE73" i="4" s="1"/>
  <c r="CO27" i="4"/>
  <c r="CL27" i="4"/>
  <c r="CI27" i="4"/>
  <c r="CC27" i="4"/>
  <c r="BS27" i="4"/>
  <c r="BU27" i="4" s="1"/>
  <c r="BM27" i="4"/>
  <c r="BO27" i="4" s="1"/>
  <c r="BV27" i="4"/>
  <c r="BX27" i="4" s="1"/>
  <c r="BJ27" i="4"/>
  <c r="CF27" i="4"/>
  <c r="BP27" i="4"/>
  <c r="BR27" i="4" s="1"/>
  <c r="AW27" i="4"/>
  <c r="AY27" i="4" s="1"/>
  <c r="AD27" i="4"/>
  <c r="AQ27" i="4"/>
  <c r="AZ27" i="4"/>
  <c r="BB27" i="4" s="1"/>
  <c r="AG27" i="4"/>
  <c r="AT27" i="4"/>
  <c r="AV27" i="4" s="1"/>
  <c r="BC27" i="4"/>
  <c r="BE27" i="4" s="1"/>
  <c r="CO110" i="4"/>
  <c r="CL110" i="4"/>
  <c r="CI110" i="4"/>
  <c r="DO110" i="4" s="1"/>
  <c r="CC110" i="4"/>
  <c r="BV110" i="4"/>
  <c r="BX110" i="4" s="1"/>
  <c r="BP110" i="4"/>
  <c r="BS110" i="4"/>
  <c r="BJ110" i="4"/>
  <c r="BM110" i="4"/>
  <c r="CF110" i="4"/>
  <c r="CH110" i="4" s="1"/>
  <c r="AQ110" i="4"/>
  <c r="AZ110" i="4"/>
  <c r="BB110" i="4" s="1"/>
  <c r="AG110" i="4"/>
  <c r="BC110" i="4"/>
  <c r="BE110" i="4" s="1"/>
  <c r="AT110" i="4"/>
  <c r="AV110" i="4" s="1"/>
  <c r="AW110" i="4"/>
  <c r="AY110" i="4" s="1"/>
  <c r="AD110" i="4"/>
  <c r="CO94" i="4"/>
  <c r="CP94" i="4" s="1"/>
  <c r="CQ94" i="4" s="1"/>
  <c r="CL94" i="4"/>
  <c r="CI94" i="4"/>
  <c r="CC94" i="4"/>
  <c r="CF94" i="4"/>
  <c r="CG94" i="4" s="1"/>
  <c r="CH94" i="4" s="1"/>
  <c r="BV94" i="4"/>
  <c r="BP94" i="4"/>
  <c r="BQ94" i="4" s="1"/>
  <c r="BR94" i="4" s="1"/>
  <c r="BS94" i="4"/>
  <c r="BJ94" i="4"/>
  <c r="BM94" i="4"/>
  <c r="BN94" i="4" s="1"/>
  <c r="BO94" i="4" s="1"/>
  <c r="AQ94" i="4"/>
  <c r="AZ94" i="4"/>
  <c r="AG94" i="4"/>
  <c r="BC94" i="4"/>
  <c r="BD94" i="4" s="1"/>
  <c r="BE94" i="4" s="1"/>
  <c r="AT94" i="4"/>
  <c r="AU94" i="4" s="1"/>
  <c r="AV94" i="4" s="1"/>
  <c r="AD94" i="4"/>
  <c r="AW94" i="4"/>
  <c r="AX94" i="4" s="1"/>
  <c r="AY94" i="4" s="1"/>
  <c r="CO88" i="4"/>
  <c r="CQ88" i="4" s="1"/>
  <c r="CL88" i="4"/>
  <c r="CI88" i="4"/>
  <c r="CC88" i="4"/>
  <c r="BV88" i="4"/>
  <c r="BP88" i="4"/>
  <c r="BR88" i="4" s="1"/>
  <c r="BJ88" i="4"/>
  <c r="BM88" i="4"/>
  <c r="BO88" i="4" s="1"/>
  <c r="CF88" i="4"/>
  <c r="CH88" i="4" s="1"/>
  <c r="BS88" i="4"/>
  <c r="AQ88" i="4"/>
  <c r="AZ88" i="4"/>
  <c r="AG88" i="4"/>
  <c r="BC88" i="4"/>
  <c r="BE88" i="4" s="1"/>
  <c r="AD88" i="4"/>
  <c r="AW88" i="4"/>
  <c r="AY88" i="4" s="1"/>
  <c r="AT88" i="4"/>
  <c r="AV88" i="4" s="1"/>
  <c r="CO80" i="4"/>
  <c r="CL80" i="4"/>
  <c r="CN80" i="4" s="1"/>
  <c r="CI80" i="4"/>
  <c r="CC80" i="4"/>
  <c r="BV80" i="4"/>
  <c r="CF80" i="4"/>
  <c r="BP80" i="4"/>
  <c r="BR80" i="4" s="1"/>
  <c r="BS80" i="4"/>
  <c r="BJ80" i="4"/>
  <c r="BM80" i="4"/>
  <c r="BO80" i="4" s="1"/>
  <c r="AQ80" i="4"/>
  <c r="AZ80" i="4"/>
  <c r="BB80" i="4" s="1"/>
  <c r="AG80" i="4"/>
  <c r="BC80" i="4"/>
  <c r="BE80" i="4" s="1"/>
  <c r="AW80" i="4"/>
  <c r="AY80" i="4" s="1"/>
  <c r="AT80" i="4"/>
  <c r="AV80" i="4" s="1"/>
  <c r="AD80" i="4"/>
  <c r="CO72" i="4"/>
  <c r="CQ72" i="4" s="1"/>
  <c r="CL72" i="4"/>
  <c r="CI72" i="4"/>
  <c r="CC72" i="4"/>
  <c r="CF72" i="4"/>
  <c r="BV72" i="4"/>
  <c r="BP72" i="4"/>
  <c r="BJ72" i="4"/>
  <c r="BM72" i="4"/>
  <c r="BO72" i="4" s="1"/>
  <c r="BS72" i="4"/>
  <c r="AQ72" i="4"/>
  <c r="AZ72" i="4"/>
  <c r="BB72" i="4" s="1"/>
  <c r="AG72" i="4"/>
  <c r="BC72" i="4"/>
  <c r="BE72" i="4" s="1"/>
  <c r="AD72" i="4"/>
  <c r="AW72" i="4"/>
  <c r="AY72" i="4" s="1"/>
  <c r="AT72" i="4"/>
  <c r="AV72" i="4" s="1"/>
  <c r="CO64" i="4"/>
  <c r="CQ64" i="4" s="1"/>
  <c r="CL64" i="4"/>
  <c r="CI64" i="4"/>
  <c r="CC64" i="4"/>
  <c r="BV64" i="4"/>
  <c r="BX64" i="4" s="1"/>
  <c r="BP64" i="4"/>
  <c r="BR64" i="4" s="1"/>
  <c r="BS64" i="4"/>
  <c r="BJ64" i="4"/>
  <c r="BM64" i="4"/>
  <c r="BO64" i="4" s="1"/>
  <c r="CF64" i="4"/>
  <c r="AQ64" i="4"/>
  <c r="AZ64" i="4"/>
  <c r="BB64" i="4" s="1"/>
  <c r="AG64" i="4"/>
  <c r="BC64" i="4"/>
  <c r="BE64" i="4" s="1"/>
  <c r="AD64" i="4"/>
  <c r="AW64" i="4"/>
  <c r="AY64" i="4" s="1"/>
  <c r="AT64" i="4"/>
  <c r="AV64" i="4" s="1"/>
  <c r="CO56" i="4"/>
  <c r="CI56" i="4"/>
  <c r="CL56" i="4"/>
  <c r="CC56" i="4"/>
  <c r="CF56" i="4"/>
  <c r="BV56" i="4"/>
  <c r="BP56" i="4"/>
  <c r="BR56" i="4" s="1"/>
  <c r="BJ56" i="4"/>
  <c r="BM56" i="4"/>
  <c r="BO56" i="4" s="1"/>
  <c r="BS56" i="4"/>
  <c r="AQ56" i="4"/>
  <c r="AZ56" i="4"/>
  <c r="AG56" i="4"/>
  <c r="BC56" i="4"/>
  <c r="BE56" i="4" s="1"/>
  <c r="AW56" i="4"/>
  <c r="AY56" i="4" s="1"/>
  <c r="AT56" i="4"/>
  <c r="AV56" i="4" s="1"/>
  <c r="AD56" i="4"/>
  <c r="CO49" i="4"/>
  <c r="CL49" i="4"/>
  <c r="CM49" i="4" s="1"/>
  <c r="CN49" i="4" s="1"/>
  <c r="CI49" i="4"/>
  <c r="CJ49" i="4" s="1"/>
  <c r="CK49" i="4" s="1"/>
  <c r="CC49" i="4"/>
  <c r="BV49" i="4"/>
  <c r="BW49" i="4" s="1"/>
  <c r="BX49" i="4" s="1"/>
  <c r="BP49" i="4"/>
  <c r="BQ49" i="4" s="1"/>
  <c r="BR49" i="4" s="1"/>
  <c r="BS49" i="4"/>
  <c r="BJ49" i="4"/>
  <c r="CF49" i="4"/>
  <c r="BM49" i="4"/>
  <c r="BN49" i="4" s="1"/>
  <c r="BO49" i="4" s="1"/>
  <c r="AQ49" i="4"/>
  <c r="AZ49" i="4"/>
  <c r="BA49" i="4" s="1"/>
  <c r="BB49" i="4" s="1"/>
  <c r="AG49" i="4"/>
  <c r="BC49" i="4"/>
  <c r="BD49" i="4" s="1"/>
  <c r="BE49" i="4" s="1"/>
  <c r="AT49" i="4"/>
  <c r="AU49" i="4" s="1"/>
  <c r="AV49" i="4" s="1"/>
  <c r="AD49" i="4"/>
  <c r="AW49" i="4"/>
  <c r="AX49" i="4" s="1"/>
  <c r="AY49" i="4" s="1"/>
  <c r="CO41" i="4"/>
  <c r="CQ41" i="4" s="1"/>
  <c r="CI41" i="4"/>
  <c r="CL41" i="4"/>
  <c r="CN41" i="4" s="1"/>
  <c r="CC41" i="4"/>
  <c r="BV41" i="4"/>
  <c r="CF41" i="4"/>
  <c r="CH41" i="4" s="1"/>
  <c r="BP41" i="4"/>
  <c r="BR41" i="4" s="1"/>
  <c r="BJ41" i="4"/>
  <c r="BM41" i="4"/>
  <c r="BO41" i="4" s="1"/>
  <c r="BS41" i="4"/>
  <c r="BU41" i="4" s="1"/>
  <c r="AQ41" i="4"/>
  <c r="AZ41" i="4"/>
  <c r="BB41" i="4" s="1"/>
  <c r="AG41" i="4"/>
  <c r="BC41" i="4"/>
  <c r="BE41" i="4" s="1"/>
  <c r="AD41" i="4"/>
  <c r="AW41" i="4"/>
  <c r="AY41" i="4" s="1"/>
  <c r="AT41" i="4"/>
  <c r="AV41" i="4" s="1"/>
  <c r="CO34" i="4"/>
  <c r="CQ34" i="4" s="1"/>
  <c r="CL34" i="4"/>
  <c r="CN34" i="4" s="1"/>
  <c r="CI34" i="4"/>
  <c r="CC34" i="4"/>
  <c r="CF34" i="4"/>
  <c r="BV34" i="4"/>
  <c r="BX34" i="4" s="1"/>
  <c r="BP34" i="4"/>
  <c r="BR34" i="4" s="1"/>
  <c r="BS34" i="4"/>
  <c r="BU34" i="4" s="1"/>
  <c r="BJ34" i="4"/>
  <c r="BM34" i="4"/>
  <c r="BO34" i="4" s="1"/>
  <c r="AQ34" i="4"/>
  <c r="AZ34" i="4"/>
  <c r="BB34" i="4" s="1"/>
  <c r="AG34" i="4"/>
  <c r="BC34" i="4"/>
  <c r="BE34" i="4" s="1"/>
  <c r="AT34" i="4"/>
  <c r="AV34" i="4" s="1"/>
  <c r="AD34" i="4"/>
  <c r="AW34" i="4"/>
  <c r="CO26" i="4"/>
  <c r="CQ26" i="4" s="1"/>
  <c r="CL26" i="4"/>
  <c r="CN26" i="4" s="1"/>
  <c r="CI26" i="4"/>
  <c r="CC26" i="4"/>
  <c r="BV26" i="4"/>
  <c r="BX26" i="4" s="1"/>
  <c r="BP26" i="4"/>
  <c r="BR26" i="4" s="1"/>
  <c r="BJ26" i="4"/>
  <c r="BM26" i="4"/>
  <c r="BO26" i="4" s="1"/>
  <c r="CF26" i="4"/>
  <c r="BS26" i="4"/>
  <c r="BU26" i="4" s="1"/>
  <c r="AQ26" i="4"/>
  <c r="AZ26" i="4"/>
  <c r="BB26" i="4" s="1"/>
  <c r="AG26" i="4"/>
  <c r="BC26" i="4"/>
  <c r="BE26" i="4" s="1"/>
  <c r="AD26" i="4"/>
  <c r="AW26" i="4"/>
  <c r="AY26" i="4" s="1"/>
  <c r="AT26" i="4"/>
  <c r="AV26" i="4" s="1"/>
  <c r="CO18" i="4"/>
  <c r="CQ18" i="4" s="1"/>
  <c r="CL18" i="4"/>
  <c r="CN18" i="4" s="1"/>
  <c r="CI18" i="4"/>
  <c r="CC18" i="4"/>
  <c r="BV18" i="4"/>
  <c r="BX18" i="4" s="1"/>
  <c r="CF18" i="4"/>
  <c r="CH18" i="4" s="1"/>
  <c r="BP18" i="4"/>
  <c r="BR18" i="4" s="1"/>
  <c r="BS18" i="4"/>
  <c r="BU18" i="4" s="1"/>
  <c r="BJ18" i="4"/>
  <c r="BM18" i="4"/>
  <c r="BO18" i="4" s="1"/>
  <c r="AQ18" i="4"/>
  <c r="AZ18" i="4"/>
  <c r="BB18" i="4" s="1"/>
  <c r="AG18" i="4"/>
  <c r="BC18" i="4"/>
  <c r="BE18" i="4" s="1"/>
  <c r="AW18" i="4"/>
  <c r="AY18" i="4" s="1"/>
  <c r="AT18" i="4"/>
  <c r="AV18" i="4" s="1"/>
  <c r="AD18" i="4"/>
  <c r="CO11" i="4"/>
  <c r="CQ11" i="4" s="1"/>
  <c r="CI11" i="4"/>
  <c r="CL11" i="4"/>
  <c r="CN11" i="4" s="1"/>
  <c r="CC11" i="4"/>
  <c r="CF11" i="4"/>
  <c r="BV11" i="4"/>
  <c r="BX11" i="4" s="1"/>
  <c r="BP11" i="4"/>
  <c r="BR11" i="4" s="1"/>
  <c r="BJ11" i="4"/>
  <c r="BM11" i="4"/>
  <c r="BO11" i="4" s="1"/>
  <c r="BS11" i="4"/>
  <c r="BU11" i="4" s="1"/>
  <c r="AQ11" i="4"/>
  <c r="AZ11" i="4"/>
  <c r="BB11" i="4" s="1"/>
  <c r="AG11" i="4"/>
  <c r="BC11" i="4"/>
  <c r="BE11" i="4" s="1"/>
  <c r="AD11" i="4"/>
  <c r="AT11" i="4"/>
  <c r="AV11" i="4" s="1"/>
  <c r="AW11" i="4"/>
  <c r="AY11" i="4" s="1"/>
  <c r="CL66" i="4"/>
  <c r="CN66" i="4" s="1"/>
  <c r="CO66" i="4"/>
  <c r="CQ66" i="4" s="1"/>
  <c r="CI66" i="4"/>
  <c r="CC66" i="4"/>
  <c r="BJ66" i="4"/>
  <c r="BM66" i="4"/>
  <c r="BO66" i="4" s="1"/>
  <c r="BV66" i="4"/>
  <c r="BX66" i="4" s="1"/>
  <c r="CF66" i="4"/>
  <c r="CH66" i="4" s="1"/>
  <c r="BS66" i="4"/>
  <c r="BP66" i="4"/>
  <c r="BR66" i="4" s="1"/>
  <c r="AW66" i="4"/>
  <c r="AY66" i="4" s="1"/>
  <c r="AD66" i="4"/>
  <c r="AQ66" i="4"/>
  <c r="AG66" i="4"/>
  <c r="BC66" i="4"/>
  <c r="AZ66" i="4"/>
  <c r="BB66" i="4" s="1"/>
  <c r="AT66" i="4"/>
  <c r="AV66" i="4" s="1"/>
  <c r="CL28" i="4"/>
  <c r="CN28" i="4" s="1"/>
  <c r="CO28" i="4"/>
  <c r="CI28" i="4"/>
  <c r="CC28" i="4"/>
  <c r="CF28" i="4"/>
  <c r="BJ28" i="4"/>
  <c r="BM28" i="4"/>
  <c r="BO28" i="4" s="1"/>
  <c r="BV28" i="4"/>
  <c r="BX28" i="4" s="1"/>
  <c r="BP28" i="4"/>
  <c r="BR28" i="4" s="1"/>
  <c r="BS28" i="4"/>
  <c r="AW28" i="4"/>
  <c r="AY28" i="4" s="1"/>
  <c r="AD28" i="4"/>
  <c r="AQ28" i="4"/>
  <c r="AT28" i="4"/>
  <c r="AV28" i="4" s="1"/>
  <c r="BC28" i="4"/>
  <c r="BE28" i="4" s="1"/>
  <c r="AZ28" i="4"/>
  <c r="BB28" i="4" s="1"/>
  <c r="AG28" i="4"/>
  <c r="CO95" i="4"/>
  <c r="CL95" i="4"/>
  <c r="CN95" i="4" s="1"/>
  <c r="CI95" i="4"/>
  <c r="CC95" i="4"/>
  <c r="BS95" i="4"/>
  <c r="BU95" i="4" s="1"/>
  <c r="CF95" i="4"/>
  <c r="CH95" i="4" s="1"/>
  <c r="BM95" i="4"/>
  <c r="BO95" i="4" s="1"/>
  <c r="BV95" i="4"/>
  <c r="BX95" i="4" s="1"/>
  <c r="BJ95" i="4"/>
  <c r="BP95" i="4"/>
  <c r="BR95" i="4" s="1"/>
  <c r="AW95" i="4"/>
  <c r="AY95" i="4" s="1"/>
  <c r="AQ95" i="4"/>
  <c r="AZ95" i="4"/>
  <c r="AG95" i="4"/>
  <c r="AT95" i="4"/>
  <c r="AV95" i="4" s="1"/>
  <c r="AD95" i="4"/>
  <c r="BC95" i="4"/>
  <c r="BE95" i="4" s="1"/>
  <c r="CO65" i="4"/>
  <c r="CL65" i="4"/>
  <c r="CI65" i="4"/>
  <c r="CC65" i="4"/>
  <c r="BS65" i="4"/>
  <c r="BU65" i="4" s="1"/>
  <c r="BM65" i="4"/>
  <c r="BO65" i="4" s="1"/>
  <c r="BV65" i="4"/>
  <c r="BJ65" i="4"/>
  <c r="BP65" i="4"/>
  <c r="CF65" i="4"/>
  <c r="CH65" i="4" s="1"/>
  <c r="AW65" i="4"/>
  <c r="AY65" i="4" s="1"/>
  <c r="AD65" i="4"/>
  <c r="AQ65" i="4"/>
  <c r="AZ65" i="4"/>
  <c r="AG65" i="4"/>
  <c r="AT65" i="4"/>
  <c r="AV65" i="4" s="1"/>
  <c r="BC65" i="4"/>
  <c r="BE65" i="4" s="1"/>
  <c r="CO12" i="4"/>
  <c r="CL12" i="4"/>
  <c r="CM12" i="4" s="1"/>
  <c r="CI12" i="4"/>
  <c r="CJ12" i="4" s="1"/>
  <c r="CC12" i="4"/>
  <c r="BS12" i="4"/>
  <c r="BT12" i="4" s="1"/>
  <c r="CF12" i="4"/>
  <c r="BM12" i="4"/>
  <c r="BN12" i="4" s="1"/>
  <c r="BV12" i="4"/>
  <c r="BW12" i="4" s="1"/>
  <c r="BJ12" i="4"/>
  <c r="BP12" i="4"/>
  <c r="BQ12" i="4" s="1"/>
  <c r="AW12" i="4"/>
  <c r="AX12" i="4" s="1"/>
  <c r="AD12" i="4"/>
  <c r="AQ12" i="4"/>
  <c r="AZ12" i="4"/>
  <c r="BA12" i="4" s="1"/>
  <c r="AG12" i="4"/>
  <c r="AT12" i="4"/>
  <c r="AU12" i="4" s="1"/>
  <c r="BC12" i="4"/>
  <c r="BD12" i="4" s="1"/>
  <c r="CO102" i="4"/>
  <c r="CL102" i="4"/>
  <c r="CI102" i="4"/>
  <c r="CC102" i="4"/>
  <c r="BV102" i="4"/>
  <c r="CF102" i="4"/>
  <c r="CH102" i="4" s="1"/>
  <c r="BP102" i="4"/>
  <c r="BR102" i="4" s="1"/>
  <c r="BJ102" i="4"/>
  <c r="BM102" i="4"/>
  <c r="BO102" i="4" s="1"/>
  <c r="BS102" i="4"/>
  <c r="AQ102" i="4"/>
  <c r="AZ102" i="4"/>
  <c r="BB102" i="4" s="1"/>
  <c r="AG102" i="4"/>
  <c r="BC102" i="4"/>
  <c r="BE102" i="4" s="1"/>
  <c r="AW102" i="4"/>
  <c r="AY102" i="4" s="1"/>
  <c r="AT102" i="4"/>
  <c r="AV102" i="4" s="1"/>
  <c r="AD102" i="4"/>
  <c r="CO109" i="4"/>
  <c r="CL109" i="4"/>
  <c r="CI109" i="4"/>
  <c r="CC109" i="4"/>
  <c r="CF109" i="4"/>
  <c r="BM109" i="4"/>
  <c r="BP109" i="4"/>
  <c r="BR109" i="4" s="1"/>
  <c r="BV109" i="4"/>
  <c r="BJ109" i="4"/>
  <c r="BS109" i="4"/>
  <c r="BU109" i="4" s="1"/>
  <c r="AQ109" i="4"/>
  <c r="AZ109" i="4"/>
  <c r="AG109" i="4"/>
  <c r="AT109" i="4"/>
  <c r="AV109" i="4" s="1"/>
  <c r="BC109" i="4"/>
  <c r="BE109" i="4" s="1"/>
  <c r="AW109" i="4"/>
  <c r="AY109" i="4" s="1"/>
  <c r="AD109" i="4"/>
  <c r="CO101" i="4"/>
  <c r="CQ101" i="4" s="1"/>
  <c r="CL101" i="4"/>
  <c r="CI101" i="4"/>
  <c r="CC101" i="4"/>
  <c r="CF101" i="4"/>
  <c r="CH101" i="4" s="1"/>
  <c r="BM101" i="4"/>
  <c r="BP101" i="4"/>
  <c r="BS101" i="4"/>
  <c r="BU101" i="4" s="1"/>
  <c r="BV101" i="4"/>
  <c r="BX101" i="4" s="1"/>
  <c r="BJ101" i="4"/>
  <c r="AQ101" i="4"/>
  <c r="AZ101" i="4"/>
  <c r="BB101" i="4" s="1"/>
  <c r="AG101" i="4"/>
  <c r="AT101" i="4"/>
  <c r="AV101" i="4" s="1"/>
  <c r="AW101" i="4"/>
  <c r="AY101" i="4" s="1"/>
  <c r="BC101" i="4"/>
  <c r="AD101" i="4"/>
  <c r="CO93" i="4"/>
  <c r="CL93" i="4"/>
  <c r="CI93" i="4"/>
  <c r="CC93" i="4"/>
  <c r="CF93" i="4"/>
  <c r="BM93" i="4"/>
  <c r="BP93" i="4"/>
  <c r="BV93" i="4"/>
  <c r="BX93" i="4" s="1"/>
  <c r="BJ93" i="4"/>
  <c r="BS93" i="4"/>
  <c r="BU93" i="4" s="1"/>
  <c r="AQ93" i="4"/>
  <c r="AZ93" i="4"/>
  <c r="BB93" i="4" s="1"/>
  <c r="AG93" i="4"/>
  <c r="AT93" i="4"/>
  <c r="AV93" i="4" s="1"/>
  <c r="BC93" i="4"/>
  <c r="BE93" i="4" s="1"/>
  <c r="AD93" i="4"/>
  <c r="AW93" i="4"/>
  <c r="AY93" i="4" s="1"/>
  <c r="CO87" i="4"/>
  <c r="CQ87" i="4" s="1"/>
  <c r="CI87" i="4"/>
  <c r="CL87" i="4"/>
  <c r="CC87" i="4"/>
  <c r="CF87" i="4"/>
  <c r="CH87" i="4" s="1"/>
  <c r="BM87" i="4"/>
  <c r="BP87" i="4"/>
  <c r="BR87" i="4" s="1"/>
  <c r="BS87" i="4"/>
  <c r="BU87" i="4" s="1"/>
  <c r="BV87" i="4"/>
  <c r="BJ87" i="4"/>
  <c r="AQ87" i="4"/>
  <c r="AZ87" i="4"/>
  <c r="AG87" i="4"/>
  <c r="AT87" i="4"/>
  <c r="AV87" i="4" s="1"/>
  <c r="AD87" i="4"/>
  <c r="BC87" i="4"/>
  <c r="AW87" i="4"/>
  <c r="AY87" i="4" s="1"/>
  <c r="CO79" i="4"/>
  <c r="CQ79" i="4" s="1"/>
  <c r="CL79" i="4"/>
  <c r="CI79" i="4"/>
  <c r="CC79" i="4"/>
  <c r="CF79" i="4"/>
  <c r="CH79" i="4" s="1"/>
  <c r="BM79" i="4"/>
  <c r="BP79" i="4"/>
  <c r="BR79" i="4" s="1"/>
  <c r="BV79" i="4"/>
  <c r="BX79" i="4" s="1"/>
  <c r="BJ79" i="4"/>
  <c r="BS79" i="4"/>
  <c r="AQ79" i="4"/>
  <c r="AZ79" i="4"/>
  <c r="AG79" i="4"/>
  <c r="AT79" i="4"/>
  <c r="AV79" i="4" s="1"/>
  <c r="AW79" i="4"/>
  <c r="AY79" i="4" s="1"/>
  <c r="AD79" i="4"/>
  <c r="BC79" i="4"/>
  <c r="BE79" i="4" s="1"/>
  <c r="CO71" i="4"/>
  <c r="CP71" i="4" s="1"/>
  <c r="CQ71" i="4" s="1"/>
  <c r="CL71" i="4"/>
  <c r="CM71" i="4" s="1"/>
  <c r="CN71" i="4" s="1"/>
  <c r="CI71" i="4"/>
  <c r="CJ71" i="4" s="1"/>
  <c r="CK71" i="4" s="1"/>
  <c r="CC71" i="4"/>
  <c r="CF71" i="4"/>
  <c r="BM71" i="4"/>
  <c r="BP71" i="4"/>
  <c r="BS71" i="4"/>
  <c r="BT71" i="4" s="1"/>
  <c r="BU71" i="4" s="1"/>
  <c r="BV71" i="4"/>
  <c r="BJ71" i="4"/>
  <c r="AQ71" i="4"/>
  <c r="AZ71" i="4"/>
  <c r="BA71" i="4" s="1"/>
  <c r="BB71" i="4" s="1"/>
  <c r="AG71" i="4"/>
  <c r="AT71" i="4"/>
  <c r="AU71" i="4" s="1"/>
  <c r="AV71" i="4" s="1"/>
  <c r="AD71" i="4"/>
  <c r="BC71" i="4"/>
  <c r="AW71" i="4"/>
  <c r="AX71" i="4" s="1"/>
  <c r="AY71" i="4" s="1"/>
  <c r="CO63" i="4"/>
  <c r="CL63" i="4"/>
  <c r="CN63" i="4" s="1"/>
  <c r="CI63" i="4"/>
  <c r="CC63" i="4"/>
  <c r="CF63" i="4"/>
  <c r="BM63" i="4"/>
  <c r="BP63" i="4"/>
  <c r="BV63" i="4"/>
  <c r="BX63" i="4" s="1"/>
  <c r="BJ63" i="4"/>
  <c r="BS63" i="4"/>
  <c r="BU63" i="4" s="1"/>
  <c r="AQ63" i="4"/>
  <c r="AZ63" i="4"/>
  <c r="BB63" i="4" s="1"/>
  <c r="AG63" i="4"/>
  <c r="AT63" i="4"/>
  <c r="AV63" i="4" s="1"/>
  <c r="BC63" i="4"/>
  <c r="BE63" i="4" s="1"/>
  <c r="AW63" i="4"/>
  <c r="AY63" i="4" s="1"/>
  <c r="AD63" i="4"/>
  <c r="CO55" i="4"/>
  <c r="CQ55" i="4" s="1"/>
  <c r="CI55" i="4"/>
  <c r="CL55" i="4"/>
  <c r="CC55" i="4"/>
  <c r="CF55" i="4"/>
  <c r="CH55" i="4" s="1"/>
  <c r="BM55" i="4"/>
  <c r="BP55" i="4"/>
  <c r="BS55" i="4"/>
  <c r="BU55" i="4" s="1"/>
  <c r="BV55" i="4"/>
  <c r="BJ55" i="4"/>
  <c r="AQ55" i="4"/>
  <c r="AZ55" i="4"/>
  <c r="BB55" i="4" s="1"/>
  <c r="AG55" i="4"/>
  <c r="AT55" i="4"/>
  <c r="AV55" i="4" s="1"/>
  <c r="AD55" i="4"/>
  <c r="AW55" i="4"/>
  <c r="AY55" i="4" s="1"/>
  <c r="BC55" i="4"/>
  <c r="CO48" i="4"/>
  <c r="CL48" i="4"/>
  <c r="CI48" i="4"/>
  <c r="CC48" i="4"/>
  <c r="CF48" i="4"/>
  <c r="CH48" i="4" s="1"/>
  <c r="BM48" i="4"/>
  <c r="BP48" i="4"/>
  <c r="BV48" i="4"/>
  <c r="BX48" i="4" s="1"/>
  <c r="BJ48" i="4"/>
  <c r="BS48" i="4"/>
  <c r="AQ48" i="4"/>
  <c r="AZ48" i="4"/>
  <c r="AG48" i="4"/>
  <c r="AT48" i="4"/>
  <c r="AV48" i="4" s="1"/>
  <c r="AD48" i="4"/>
  <c r="BC48" i="4"/>
  <c r="BE48" i="4" s="1"/>
  <c r="AW48" i="4"/>
  <c r="AY48" i="4" s="1"/>
  <c r="CO120" i="4"/>
  <c r="CQ120" i="4" s="1"/>
  <c r="CI120" i="4"/>
  <c r="CL120" i="4"/>
  <c r="CF120" i="4"/>
  <c r="BM120" i="4"/>
  <c r="BO120" i="4" s="1"/>
  <c r="BP120" i="4"/>
  <c r="BR120" i="4" s="1"/>
  <c r="BS120" i="4"/>
  <c r="BV120" i="4"/>
  <c r="BX120" i="4" s="1"/>
  <c r="BJ120" i="4"/>
  <c r="AQ120" i="4"/>
  <c r="AZ120" i="4"/>
  <c r="BB120" i="4" s="1"/>
  <c r="AG120" i="4"/>
  <c r="AT120" i="4"/>
  <c r="AV120" i="4" s="1"/>
  <c r="AW120" i="4"/>
  <c r="AY120" i="4" s="1"/>
  <c r="AD120" i="4"/>
  <c r="BC120" i="4"/>
  <c r="CO33" i="4"/>
  <c r="CL33" i="4"/>
  <c r="CI33" i="4"/>
  <c r="CC33" i="4"/>
  <c r="CF33" i="4"/>
  <c r="CH33" i="4" s="1"/>
  <c r="BM33" i="4"/>
  <c r="BO33" i="4" s="1"/>
  <c r="BP33" i="4"/>
  <c r="BV33" i="4"/>
  <c r="BX33" i="4" s="1"/>
  <c r="BJ33" i="4"/>
  <c r="BS33" i="4"/>
  <c r="AQ33" i="4"/>
  <c r="AZ33" i="4"/>
  <c r="BB33" i="4" s="1"/>
  <c r="AG33" i="4"/>
  <c r="AT33" i="4"/>
  <c r="AV33" i="4" s="1"/>
  <c r="AD33" i="4"/>
  <c r="BC33" i="4"/>
  <c r="BE33" i="4" s="1"/>
  <c r="AW33" i="4"/>
  <c r="AY33" i="4" s="1"/>
  <c r="CO25" i="4"/>
  <c r="CL25" i="4"/>
  <c r="CI25" i="4"/>
  <c r="CC25" i="4"/>
  <c r="CF25" i="4"/>
  <c r="CH25" i="4" s="1"/>
  <c r="BM25" i="4"/>
  <c r="BO25" i="4" s="1"/>
  <c r="BP25" i="4"/>
  <c r="BS25" i="4"/>
  <c r="BV25" i="4"/>
  <c r="BX25" i="4" s="1"/>
  <c r="BJ25" i="4"/>
  <c r="AQ25" i="4"/>
  <c r="AZ25" i="4"/>
  <c r="AG25" i="4"/>
  <c r="AT25" i="4"/>
  <c r="AV25" i="4" s="1"/>
  <c r="BC25" i="4"/>
  <c r="AW25" i="4"/>
  <c r="AY25" i="4" s="1"/>
  <c r="AD25" i="4"/>
  <c r="CO17" i="4"/>
  <c r="CQ17" i="4" s="1"/>
  <c r="CL17" i="4"/>
  <c r="CI17" i="4"/>
  <c r="CC17" i="4"/>
  <c r="CF17" i="4"/>
  <c r="CH17" i="4" s="1"/>
  <c r="BM17" i="4"/>
  <c r="BO17" i="4" s="1"/>
  <c r="BP17" i="4"/>
  <c r="BR17" i="4" s="1"/>
  <c r="BV17" i="4"/>
  <c r="BX17" i="4" s="1"/>
  <c r="BJ17" i="4"/>
  <c r="BS17" i="4"/>
  <c r="AQ17" i="4"/>
  <c r="AZ17" i="4"/>
  <c r="BB17" i="4" s="1"/>
  <c r="AG17" i="4"/>
  <c r="AT17" i="4"/>
  <c r="AV17" i="4" s="1"/>
  <c r="AW17" i="4"/>
  <c r="AY17" i="4" s="1"/>
  <c r="AD17" i="4"/>
  <c r="BC17" i="4"/>
  <c r="BE17" i="4" s="1"/>
  <c r="CO10" i="4"/>
  <c r="CQ10" i="4" s="1"/>
  <c r="CI10" i="4"/>
  <c r="CL10" i="4"/>
  <c r="CN10" i="4" s="1"/>
  <c r="CC10" i="4"/>
  <c r="CF10" i="4"/>
  <c r="CH10" i="4" s="1"/>
  <c r="BM10" i="4"/>
  <c r="BO10" i="4" s="1"/>
  <c r="BP10" i="4"/>
  <c r="BR10" i="4" s="1"/>
  <c r="BS10" i="4"/>
  <c r="BV10" i="4"/>
  <c r="BJ10" i="4"/>
  <c r="AQ10" i="4"/>
  <c r="AZ10" i="4"/>
  <c r="BB10" i="4" s="1"/>
  <c r="AG10" i="4"/>
  <c r="AT10" i="4"/>
  <c r="AV10" i="4" s="1"/>
  <c r="AD10" i="4"/>
  <c r="BC10" i="4"/>
  <c r="AW10" i="4"/>
  <c r="AY10" i="4" s="1"/>
  <c r="CO96" i="4"/>
  <c r="CI96" i="4"/>
  <c r="CL96" i="4"/>
  <c r="CC96" i="4"/>
  <c r="BJ96" i="4"/>
  <c r="CF96" i="4"/>
  <c r="CH96" i="4" s="1"/>
  <c r="BM96" i="4"/>
  <c r="BO96" i="4" s="1"/>
  <c r="BV96" i="4"/>
  <c r="BS96" i="4"/>
  <c r="BP96" i="4"/>
  <c r="BR96" i="4" s="1"/>
  <c r="AW96" i="4"/>
  <c r="AY96" i="4" s="1"/>
  <c r="AQ96" i="4"/>
  <c r="AD96" i="4"/>
  <c r="AZ96" i="4"/>
  <c r="BB96" i="4" s="1"/>
  <c r="AT96" i="4"/>
  <c r="AV96" i="4" s="1"/>
  <c r="AG96" i="4"/>
  <c r="BC96" i="4"/>
  <c r="CL51" i="4"/>
  <c r="CN51" i="4" s="1"/>
  <c r="CO51" i="4"/>
  <c r="CQ51" i="4" s="1"/>
  <c r="CI51" i="4"/>
  <c r="CC51" i="4"/>
  <c r="BJ51" i="4"/>
  <c r="CF51" i="4"/>
  <c r="CH51" i="4" s="1"/>
  <c r="BM51" i="4"/>
  <c r="BV51" i="4"/>
  <c r="BX51" i="4" s="1"/>
  <c r="BS51" i="4"/>
  <c r="BP51" i="4"/>
  <c r="BR51" i="4" s="1"/>
  <c r="AW51" i="4"/>
  <c r="AY51" i="4" s="1"/>
  <c r="AD51" i="4"/>
  <c r="AQ51" i="4"/>
  <c r="AG51" i="4"/>
  <c r="AT51" i="4"/>
  <c r="AV51" i="4" s="1"/>
  <c r="BC51" i="4"/>
  <c r="AZ51" i="4"/>
  <c r="BB51" i="4" s="1"/>
  <c r="CO111" i="4"/>
  <c r="CQ111" i="4" s="1"/>
  <c r="CL111" i="4"/>
  <c r="CN111" i="4" s="1"/>
  <c r="CI111" i="4"/>
  <c r="CC111" i="4"/>
  <c r="CF111" i="4"/>
  <c r="CH111" i="4" s="1"/>
  <c r="BS111" i="4"/>
  <c r="BU111" i="4" s="1"/>
  <c r="BM111" i="4"/>
  <c r="BV111" i="4"/>
  <c r="BX111" i="4" s="1"/>
  <c r="BJ111" i="4"/>
  <c r="BP111" i="4"/>
  <c r="BR111" i="4" s="1"/>
  <c r="AW111" i="4"/>
  <c r="AY111" i="4" s="1"/>
  <c r="AQ111" i="4"/>
  <c r="AZ111" i="4"/>
  <c r="AG111" i="4"/>
  <c r="AI111" i="4" s="1"/>
  <c r="AT111" i="4"/>
  <c r="AV111" i="4" s="1"/>
  <c r="AD111" i="4"/>
  <c r="BC111" i="4"/>
  <c r="BE111" i="4" s="1"/>
  <c r="CO50" i="4"/>
  <c r="CQ50" i="4" s="1"/>
  <c r="CL50" i="4"/>
  <c r="CN50" i="4" s="1"/>
  <c r="CI50" i="4"/>
  <c r="CC50" i="4"/>
  <c r="CF50" i="4"/>
  <c r="CH50" i="4" s="1"/>
  <c r="BS50" i="4"/>
  <c r="BU50" i="4" s="1"/>
  <c r="BM50" i="4"/>
  <c r="BV50" i="4"/>
  <c r="BX50" i="4" s="1"/>
  <c r="BJ50" i="4"/>
  <c r="BP50" i="4"/>
  <c r="BR50" i="4" s="1"/>
  <c r="AW50" i="4"/>
  <c r="AY50" i="4" s="1"/>
  <c r="AD50" i="4"/>
  <c r="AQ50" i="4"/>
  <c r="AZ50" i="4"/>
  <c r="BB50" i="4" s="1"/>
  <c r="AG50" i="4"/>
  <c r="AT50" i="4"/>
  <c r="AV50" i="4" s="1"/>
  <c r="BC50" i="4"/>
  <c r="BE50" i="4" s="1"/>
  <c r="CL92" i="4"/>
  <c r="CO92" i="4"/>
  <c r="CI92" i="4"/>
  <c r="CC92" i="4"/>
  <c r="CF92" i="4"/>
  <c r="CH92" i="4" s="1"/>
  <c r="BV92" i="4"/>
  <c r="BX92" i="4" s="1"/>
  <c r="BP92" i="4"/>
  <c r="BJ92" i="4"/>
  <c r="BM92" i="4"/>
  <c r="BS92" i="4"/>
  <c r="BU92" i="4" s="1"/>
  <c r="AZ92" i="4"/>
  <c r="BB92" i="4" s="1"/>
  <c r="AG92" i="4"/>
  <c r="AT92" i="4"/>
  <c r="AV92" i="4" s="1"/>
  <c r="BC92" i="4"/>
  <c r="AW92" i="4"/>
  <c r="AY92" i="4" s="1"/>
  <c r="AD92" i="4"/>
  <c r="AQ92" i="4"/>
  <c r="CL86" i="4"/>
  <c r="CN86" i="4" s="1"/>
  <c r="CO86" i="4"/>
  <c r="CQ86" i="4" s="1"/>
  <c r="CI86" i="4"/>
  <c r="CC86" i="4"/>
  <c r="CF86" i="4"/>
  <c r="BV86" i="4"/>
  <c r="BX86" i="4" s="1"/>
  <c r="BP86" i="4"/>
  <c r="BJ86" i="4"/>
  <c r="BM86" i="4"/>
  <c r="BS86" i="4"/>
  <c r="BU86" i="4" s="1"/>
  <c r="AZ86" i="4"/>
  <c r="BB86" i="4" s="1"/>
  <c r="AG86" i="4"/>
  <c r="AT86" i="4"/>
  <c r="AV86" i="4" s="1"/>
  <c r="BC86" i="4"/>
  <c r="BE86" i="4" s="1"/>
  <c r="AW86" i="4"/>
  <c r="AY86" i="4" s="1"/>
  <c r="AD86" i="4"/>
  <c r="AQ86" i="4"/>
  <c r="CL78" i="4"/>
  <c r="CN78" i="4" s="1"/>
  <c r="CI78" i="4"/>
  <c r="CO78" i="4"/>
  <c r="CQ78" i="4" s="1"/>
  <c r="CC78" i="4"/>
  <c r="CF78" i="4"/>
  <c r="BV78" i="4"/>
  <c r="BX78" i="4" s="1"/>
  <c r="BP78" i="4"/>
  <c r="BR78" i="4" s="1"/>
  <c r="BJ78" i="4"/>
  <c r="BM78" i="4"/>
  <c r="BO78" i="4" s="1"/>
  <c r="BS78" i="4"/>
  <c r="BU78" i="4" s="1"/>
  <c r="AZ78" i="4"/>
  <c r="BB78" i="4" s="1"/>
  <c r="AG78" i="4"/>
  <c r="AT78" i="4"/>
  <c r="AV78" i="4" s="1"/>
  <c r="BC78" i="4"/>
  <c r="AW78" i="4"/>
  <c r="AY78" i="4" s="1"/>
  <c r="AD78" i="4"/>
  <c r="AQ78" i="4"/>
  <c r="CL70" i="4"/>
  <c r="CN70" i="4" s="1"/>
  <c r="CO70" i="4"/>
  <c r="CQ70" i="4" s="1"/>
  <c r="CI70" i="4"/>
  <c r="CC70" i="4"/>
  <c r="CF70" i="4"/>
  <c r="BV70" i="4"/>
  <c r="BX70" i="4" s="1"/>
  <c r="BP70" i="4"/>
  <c r="BR70" i="4" s="1"/>
  <c r="BJ70" i="4"/>
  <c r="BM70" i="4"/>
  <c r="BS70" i="4"/>
  <c r="AZ70" i="4"/>
  <c r="BB70" i="4" s="1"/>
  <c r="AG70" i="4"/>
  <c r="AT70" i="4"/>
  <c r="AV70" i="4" s="1"/>
  <c r="BC70" i="4"/>
  <c r="BE70" i="4" s="1"/>
  <c r="AW70" i="4"/>
  <c r="AY70" i="4" s="1"/>
  <c r="AD70" i="4"/>
  <c r="AQ70" i="4"/>
  <c r="CL62" i="4"/>
  <c r="CN62" i="4" s="1"/>
  <c r="CO62" i="4"/>
  <c r="CQ62" i="4" s="1"/>
  <c r="CI62" i="4"/>
  <c r="CC62" i="4"/>
  <c r="CF62" i="4"/>
  <c r="CH62" i="4" s="1"/>
  <c r="BV62" i="4"/>
  <c r="BX62" i="4" s="1"/>
  <c r="BP62" i="4"/>
  <c r="BR62" i="4" s="1"/>
  <c r="BJ62" i="4"/>
  <c r="BM62" i="4"/>
  <c r="BS62" i="4"/>
  <c r="AZ62" i="4"/>
  <c r="BB62" i="4" s="1"/>
  <c r="AG62" i="4"/>
  <c r="AT62" i="4"/>
  <c r="AV62" i="4" s="1"/>
  <c r="BC62" i="4"/>
  <c r="AW62" i="4"/>
  <c r="AY62" i="4" s="1"/>
  <c r="AD62" i="4"/>
  <c r="AQ62" i="4"/>
  <c r="CL54" i="4"/>
  <c r="CI54" i="4"/>
  <c r="CO54" i="4"/>
  <c r="CQ54" i="4" s="1"/>
  <c r="CC54" i="4"/>
  <c r="CF54" i="4"/>
  <c r="BV54" i="4"/>
  <c r="BX54" i="4" s="1"/>
  <c r="BP54" i="4"/>
  <c r="BR54" i="4" s="1"/>
  <c r="BJ54" i="4"/>
  <c r="BM54" i="4"/>
  <c r="BS54" i="4"/>
  <c r="AZ54" i="4"/>
  <c r="BB54" i="4" s="1"/>
  <c r="AG54" i="4"/>
  <c r="AT54" i="4"/>
  <c r="AV54" i="4" s="1"/>
  <c r="BC54" i="4"/>
  <c r="BE54" i="4" s="1"/>
  <c r="AW54" i="4"/>
  <c r="AY54" i="4" s="1"/>
  <c r="AD54" i="4"/>
  <c r="AQ54" i="4"/>
  <c r="CL47" i="4"/>
  <c r="CN47" i="4" s="1"/>
  <c r="CO47" i="4"/>
  <c r="CI47" i="4"/>
  <c r="CC47" i="4"/>
  <c r="CF47" i="4"/>
  <c r="BV47" i="4"/>
  <c r="BX47" i="4" s="1"/>
  <c r="BP47" i="4"/>
  <c r="BJ47" i="4"/>
  <c r="BM47" i="4"/>
  <c r="BS47" i="4"/>
  <c r="BU47" i="4" s="1"/>
  <c r="AZ47" i="4"/>
  <c r="BB47" i="4" s="1"/>
  <c r="AG47" i="4"/>
  <c r="AT47" i="4"/>
  <c r="AV47" i="4" s="1"/>
  <c r="BC47" i="4"/>
  <c r="AW47" i="4"/>
  <c r="AY47" i="4" s="1"/>
  <c r="AD47" i="4"/>
  <c r="AQ47" i="4"/>
  <c r="CL40" i="4"/>
  <c r="CN40" i="4" s="1"/>
  <c r="CI40" i="4"/>
  <c r="CO40" i="4"/>
  <c r="CQ40" i="4" s="1"/>
  <c r="CC40" i="4"/>
  <c r="CF40" i="4"/>
  <c r="CH40" i="4" s="1"/>
  <c r="BV40" i="4"/>
  <c r="BX40" i="4" s="1"/>
  <c r="BP40" i="4"/>
  <c r="BR40" i="4" s="1"/>
  <c r="BJ40" i="4"/>
  <c r="BM40" i="4"/>
  <c r="BO40" i="4" s="1"/>
  <c r="BS40" i="4"/>
  <c r="BU40" i="4" s="1"/>
  <c r="AZ40" i="4"/>
  <c r="BB40" i="4" s="1"/>
  <c r="AG40" i="4"/>
  <c r="AT40" i="4"/>
  <c r="AV40" i="4" s="1"/>
  <c r="BC40" i="4"/>
  <c r="BE40" i="4" s="1"/>
  <c r="AW40" i="4"/>
  <c r="AY40" i="4" s="1"/>
  <c r="AD40" i="4"/>
  <c r="AQ40" i="4"/>
  <c r="CL32" i="4"/>
  <c r="CM32" i="4" s="1"/>
  <c r="CN32" i="4" s="1"/>
  <c r="CO32" i="4"/>
  <c r="CP32" i="4" s="1"/>
  <c r="CQ32" i="4" s="1"/>
  <c r="CI32" i="4"/>
  <c r="CC32" i="4"/>
  <c r="CF32" i="4"/>
  <c r="BV32" i="4"/>
  <c r="BW32" i="4" s="1"/>
  <c r="BX32" i="4" s="1"/>
  <c r="BP32" i="4"/>
  <c r="BQ32" i="4" s="1"/>
  <c r="BR32" i="4" s="1"/>
  <c r="BJ32" i="4"/>
  <c r="BM32" i="4"/>
  <c r="BN32" i="4" s="1"/>
  <c r="BO32" i="4" s="1"/>
  <c r="BS32" i="4"/>
  <c r="AZ32" i="4"/>
  <c r="BA32" i="4" s="1"/>
  <c r="BB32" i="4" s="1"/>
  <c r="AG32" i="4"/>
  <c r="AT32" i="4"/>
  <c r="AU32" i="4" s="1"/>
  <c r="AV32" i="4" s="1"/>
  <c r="BC32" i="4"/>
  <c r="AW32" i="4"/>
  <c r="AX32" i="4" s="1"/>
  <c r="AY32" i="4" s="1"/>
  <c r="AD32" i="4"/>
  <c r="AQ32" i="4"/>
  <c r="CL24" i="4"/>
  <c r="CO24" i="4"/>
  <c r="CQ24" i="4" s="1"/>
  <c r="CI24" i="4"/>
  <c r="CC24" i="4"/>
  <c r="CF24" i="4"/>
  <c r="BV24" i="4"/>
  <c r="BX24" i="4" s="1"/>
  <c r="BP24" i="4"/>
  <c r="BR24" i="4" s="1"/>
  <c r="BJ24" i="4"/>
  <c r="BM24" i="4"/>
  <c r="BO24" i="4" s="1"/>
  <c r="BS24" i="4"/>
  <c r="BU24" i="4" s="1"/>
  <c r="AZ24" i="4"/>
  <c r="BB24" i="4" s="1"/>
  <c r="AG24" i="4"/>
  <c r="AT24" i="4"/>
  <c r="AV24" i="4" s="1"/>
  <c r="BC24" i="4"/>
  <c r="BE24" i="4" s="1"/>
  <c r="AW24" i="4"/>
  <c r="AY24" i="4" s="1"/>
  <c r="AD24" i="4"/>
  <c r="AQ24" i="4"/>
  <c r="CL16" i="4"/>
  <c r="CO16" i="4"/>
  <c r="CQ16" i="4" s="1"/>
  <c r="CI16" i="4"/>
  <c r="CC16" i="4"/>
  <c r="CF16" i="4"/>
  <c r="BV16" i="4"/>
  <c r="BX16" i="4" s="1"/>
  <c r="BP16" i="4"/>
  <c r="BR16" i="4" s="1"/>
  <c r="BJ16" i="4"/>
  <c r="BM16" i="4"/>
  <c r="BS16" i="4"/>
  <c r="BU16" i="4" s="1"/>
  <c r="AZ16" i="4"/>
  <c r="BB16" i="4" s="1"/>
  <c r="AG16" i="4"/>
  <c r="AT16" i="4"/>
  <c r="AV16" i="4" s="1"/>
  <c r="BC16" i="4"/>
  <c r="AW16" i="4"/>
  <c r="AY16" i="4" s="1"/>
  <c r="AD16" i="4"/>
  <c r="AQ16" i="4"/>
  <c r="CL9" i="4"/>
  <c r="CO9" i="4"/>
  <c r="CI9" i="4"/>
  <c r="DO9" i="4" s="1"/>
  <c r="CC9" i="4"/>
  <c r="CF9" i="4"/>
  <c r="BV9" i="4"/>
  <c r="BP9" i="4"/>
  <c r="BJ9" i="4"/>
  <c r="BM9" i="4"/>
  <c r="BS9" i="4"/>
  <c r="AZ9" i="4"/>
  <c r="AG9" i="4"/>
  <c r="AT9" i="4"/>
  <c r="BC9" i="4"/>
  <c r="AW9" i="4"/>
  <c r="AD9" i="4"/>
  <c r="AQ9" i="4"/>
  <c r="CL82" i="4"/>
  <c r="CN82" i="4" s="1"/>
  <c r="CO82" i="4"/>
  <c r="CQ82" i="4" s="1"/>
  <c r="CI82" i="4"/>
  <c r="CC82" i="4"/>
  <c r="BJ82" i="4"/>
  <c r="BM82" i="4"/>
  <c r="BV82" i="4"/>
  <c r="BX82" i="4" s="1"/>
  <c r="CF82" i="4"/>
  <c r="BS82" i="4"/>
  <c r="BU82" i="4" s="1"/>
  <c r="BP82" i="4"/>
  <c r="BR82" i="4" s="1"/>
  <c r="AW82" i="4"/>
  <c r="AY82" i="4" s="1"/>
  <c r="AQ82" i="4"/>
  <c r="BC82" i="4"/>
  <c r="AZ82" i="4"/>
  <c r="BB82" i="4" s="1"/>
  <c r="AD82" i="4"/>
  <c r="AT82" i="4"/>
  <c r="AV82" i="4" s="1"/>
  <c r="AG82" i="4"/>
  <c r="CL43" i="4"/>
  <c r="CN43" i="4" s="1"/>
  <c r="CO43" i="4"/>
  <c r="CI43" i="4"/>
  <c r="CC43" i="4"/>
  <c r="BJ43" i="4"/>
  <c r="BM43" i="4"/>
  <c r="BO43" i="4" s="1"/>
  <c r="BV43" i="4"/>
  <c r="BX43" i="4" s="1"/>
  <c r="BP43" i="4"/>
  <c r="BR43" i="4" s="1"/>
  <c r="CF43" i="4"/>
  <c r="BS43" i="4"/>
  <c r="AW43" i="4"/>
  <c r="AY43" i="4" s="1"/>
  <c r="AD43" i="4"/>
  <c r="AQ43" i="4"/>
  <c r="BC43" i="4"/>
  <c r="BE43" i="4" s="1"/>
  <c r="AZ43" i="4"/>
  <c r="BB43" i="4" s="1"/>
  <c r="AT43" i="4"/>
  <c r="AV43" i="4" s="1"/>
  <c r="AG43" i="4"/>
  <c r="CO103" i="4"/>
  <c r="CL103" i="4"/>
  <c r="CN103" i="4" s="1"/>
  <c r="CI103" i="4"/>
  <c r="CC103" i="4"/>
  <c r="BS103" i="4"/>
  <c r="BU103" i="4" s="1"/>
  <c r="BM103" i="4"/>
  <c r="BO103" i="4" s="1"/>
  <c r="BV103" i="4"/>
  <c r="BX103" i="4" s="1"/>
  <c r="BJ103" i="4"/>
  <c r="BP103" i="4"/>
  <c r="BR103" i="4" s="1"/>
  <c r="CF103" i="4"/>
  <c r="AW103" i="4"/>
  <c r="AY103" i="4" s="1"/>
  <c r="AQ103" i="4"/>
  <c r="AZ103" i="4"/>
  <c r="AG103" i="4"/>
  <c r="AT103" i="4"/>
  <c r="AV103" i="4" s="1"/>
  <c r="BC103" i="4"/>
  <c r="BE103" i="4" s="1"/>
  <c r="AD103" i="4"/>
  <c r="CO42" i="4"/>
  <c r="CQ42" i="4" s="1"/>
  <c r="CL42" i="4"/>
  <c r="CI42" i="4"/>
  <c r="CC42" i="4"/>
  <c r="BS42" i="4"/>
  <c r="BU42" i="4" s="1"/>
  <c r="BM42" i="4"/>
  <c r="BO42" i="4" s="1"/>
  <c r="BV42" i="4"/>
  <c r="BJ42" i="4"/>
  <c r="BP42" i="4"/>
  <c r="BR42" i="4" s="1"/>
  <c r="CF42" i="4"/>
  <c r="AW42" i="4"/>
  <c r="AY42" i="4" s="1"/>
  <c r="AD42" i="4"/>
  <c r="AQ42" i="4"/>
  <c r="AZ42" i="4"/>
  <c r="BB42" i="4" s="1"/>
  <c r="AG42" i="4"/>
  <c r="AT42" i="4"/>
  <c r="AV42" i="4" s="1"/>
  <c r="BC42" i="4"/>
  <c r="BE42" i="4" s="1"/>
  <c r="CO100" i="4"/>
  <c r="CI100" i="4"/>
  <c r="CL100" i="4"/>
  <c r="CN100" i="4" s="1"/>
  <c r="CC100" i="4"/>
  <c r="CF100" i="4"/>
  <c r="BV100" i="4"/>
  <c r="BX100" i="4" s="1"/>
  <c r="BP100" i="4"/>
  <c r="BJ100" i="4"/>
  <c r="BM100" i="4"/>
  <c r="BO100" i="4" s="1"/>
  <c r="BS100" i="4"/>
  <c r="BU100" i="4" s="1"/>
  <c r="AZ100" i="4"/>
  <c r="BB100" i="4" s="1"/>
  <c r="AG100" i="4"/>
  <c r="AT100" i="4"/>
  <c r="AV100" i="4" s="1"/>
  <c r="BC100" i="4"/>
  <c r="AW100" i="4"/>
  <c r="AY100" i="4" s="1"/>
  <c r="AD100" i="4"/>
  <c r="AQ100" i="4"/>
  <c r="CO107" i="4"/>
  <c r="CI107" i="4"/>
  <c r="CL107" i="4"/>
  <c r="CN107" i="4" s="1"/>
  <c r="CF107" i="4"/>
  <c r="CH107" i="4" s="1"/>
  <c r="CC107" i="4"/>
  <c r="BJ107" i="4"/>
  <c r="BS107" i="4"/>
  <c r="BU107" i="4" s="1"/>
  <c r="BM107" i="4"/>
  <c r="BO107" i="4" s="1"/>
  <c r="BP107" i="4"/>
  <c r="BV107" i="4"/>
  <c r="BX107" i="4" s="1"/>
  <c r="AT107" i="4"/>
  <c r="AV107" i="4" s="1"/>
  <c r="BC107" i="4"/>
  <c r="BE107" i="4" s="1"/>
  <c r="AD107" i="4"/>
  <c r="AZ107" i="4"/>
  <c r="BB107" i="4" s="1"/>
  <c r="AW107" i="4"/>
  <c r="AY107" i="4" s="1"/>
  <c r="AG107" i="4"/>
  <c r="AQ107" i="4"/>
  <c r="CL99" i="4"/>
  <c r="CI99" i="4"/>
  <c r="CO99" i="4"/>
  <c r="CF99" i="4"/>
  <c r="CH99" i="4" s="1"/>
  <c r="BJ99" i="4"/>
  <c r="BS99" i="4"/>
  <c r="BV99" i="4"/>
  <c r="BX99" i="4" s="1"/>
  <c r="BP99" i="4"/>
  <c r="BR99" i="4" s="1"/>
  <c r="CC99" i="4"/>
  <c r="BM99" i="4"/>
  <c r="BO99" i="4" s="1"/>
  <c r="AT99" i="4"/>
  <c r="AV99" i="4" s="1"/>
  <c r="BC99" i="4"/>
  <c r="BE99" i="4" s="1"/>
  <c r="AZ99" i="4"/>
  <c r="BB99" i="4" s="1"/>
  <c r="AW99" i="4"/>
  <c r="AY99" i="4" s="1"/>
  <c r="AD99" i="4"/>
  <c r="AQ99" i="4"/>
  <c r="AG99" i="4"/>
  <c r="CO91" i="4"/>
  <c r="CI91" i="4"/>
  <c r="CL91" i="4"/>
  <c r="CN91" i="4" s="1"/>
  <c r="CF91" i="4"/>
  <c r="CC91" i="4"/>
  <c r="BJ91" i="4"/>
  <c r="BS91" i="4"/>
  <c r="BM91" i="4"/>
  <c r="BO91" i="4" s="1"/>
  <c r="BP91" i="4"/>
  <c r="BR91" i="4" s="1"/>
  <c r="BV91" i="4"/>
  <c r="AT91" i="4"/>
  <c r="AV91" i="4" s="1"/>
  <c r="BC91" i="4"/>
  <c r="BE91" i="4" s="1"/>
  <c r="AQ91" i="4"/>
  <c r="AG91" i="4"/>
  <c r="AD91" i="4"/>
  <c r="AZ91" i="4"/>
  <c r="AW91" i="4"/>
  <c r="AY91" i="4" s="1"/>
  <c r="CO85" i="4"/>
  <c r="CL85" i="4"/>
  <c r="CI85" i="4"/>
  <c r="CF85" i="4"/>
  <c r="BJ85" i="4"/>
  <c r="BS85" i="4"/>
  <c r="BU85" i="4" s="1"/>
  <c r="BP85" i="4"/>
  <c r="BR85" i="4" s="1"/>
  <c r="BV85" i="4"/>
  <c r="CC85" i="4"/>
  <c r="BM85" i="4"/>
  <c r="BO85" i="4" s="1"/>
  <c r="AT85" i="4"/>
  <c r="AV85" i="4" s="1"/>
  <c r="BC85" i="4"/>
  <c r="BE85" i="4" s="1"/>
  <c r="AZ85" i="4"/>
  <c r="AW85" i="4"/>
  <c r="AY85" i="4" s="1"/>
  <c r="AD85" i="4"/>
  <c r="AQ85" i="4"/>
  <c r="AG85" i="4"/>
  <c r="CO77" i="4"/>
  <c r="CI77" i="4"/>
  <c r="CL77" i="4"/>
  <c r="CF77" i="4"/>
  <c r="BJ77" i="4"/>
  <c r="CC77" i="4"/>
  <c r="BS77" i="4"/>
  <c r="BU77" i="4" s="1"/>
  <c r="BM77" i="4"/>
  <c r="BO77" i="4" s="1"/>
  <c r="BP77" i="4"/>
  <c r="BR77" i="4" s="1"/>
  <c r="BV77" i="4"/>
  <c r="BX77" i="4" s="1"/>
  <c r="AT77" i="4"/>
  <c r="AV77" i="4" s="1"/>
  <c r="BC77" i="4"/>
  <c r="BE77" i="4" s="1"/>
  <c r="AW77" i="4"/>
  <c r="AY77" i="4" s="1"/>
  <c r="AQ77" i="4"/>
  <c r="AG77" i="4"/>
  <c r="AD77" i="4"/>
  <c r="AZ77" i="4"/>
  <c r="BB77" i="4" s="1"/>
  <c r="CO69" i="4"/>
  <c r="CQ69" i="4" s="1"/>
  <c r="CL69" i="4"/>
  <c r="CI69" i="4"/>
  <c r="CF69" i="4"/>
  <c r="CH69" i="4" s="1"/>
  <c r="CC69" i="4"/>
  <c r="BJ69" i="4"/>
  <c r="BS69" i="4"/>
  <c r="BU69" i="4" s="1"/>
  <c r="BP69" i="4"/>
  <c r="BV69" i="4"/>
  <c r="BX69" i="4" s="1"/>
  <c r="BM69" i="4"/>
  <c r="BO69" i="4" s="1"/>
  <c r="AT69" i="4"/>
  <c r="AV69" i="4" s="1"/>
  <c r="BC69" i="4"/>
  <c r="BE69" i="4" s="1"/>
  <c r="AG69" i="4"/>
  <c r="AD69" i="4"/>
  <c r="AZ69" i="4"/>
  <c r="BB69" i="4" s="1"/>
  <c r="AW69" i="4"/>
  <c r="AY69" i="4" s="1"/>
  <c r="AQ69" i="4"/>
  <c r="CO61" i="4"/>
  <c r="CI61" i="4"/>
  <c r="CL61" i="4"/>
  <c r="CF61" i="4"/>
  <c r="CH61" i="4" s="1"/>
  <c r="BJ61" i="4"/>
  <c r="BS61" i="4"/>
  <c r="BU61" i="4" s="1"/>
  <c r="BM61" i="4"/>
  <c r="BO61" i="4" s="1"/>
  <c r="BP61" i="4"/>
  <c r="BR61" i="4" s="1"/>
  <c r="BV61" i="4"/>
  <c r="BX61" i="4" s="1"/>
  <c r="CC61" i="4"/>
  <c r="AT61" i="4"/>
  <c r="AV61" i="4" s="1"/>
  <c r="BC61" i="4"/>
  <c r="BE61" i="4" s="1"/>
  <c r="AZ61" i="4"/>
  <c r="AW61" i="4"/>
  <c r="AY61" i="4" s="1"/>
  <c r="AQ61" i="4"/>
  <c r="AG61" i="4"/>
  <c r="AD61" i="4"/>
  <c r="CL121" i="4"/>
  <c r="CI121" i="4"/>
  <c r="CO121" i="4"/>
  <c r="CQ121" i="4" s="1"/>
  <c r="CF121" i="4"/>
  <c r="CH121" i="4" s="1"/>
  <c r="BJ121" i="4"/>
  <c r="BS121" i="4"/>
  <c r="BU121" i="4" s="1"/>
  <c r="BP121" i="4"/>
  <c r="BV121" i="4"/>
  <c r="BX121" i="4" s="1"/>
  <c r="BM121" i="4"/>
  <c r="BO121" i="4" s="1"/>
  <c r="AT121" i="4"/>
  <c r="AV121" i="4" s="1"/>
  <c r="BC121" i="4"/>
  <c r="BE121" i="4" s="1"/>
  <c r="AQ121" i="4"/>
  <c r="AG121" i="4"/>
  <c r="AD121" i="4"/>
  <c r="AW121" i="4"/>
  <c r="AY121" i="4" s="1"/>
  <c r="AZ121" i="4"/>
  <c r="CO46" i="4"/>
  <c r="CI46" i="4"/>
  <c r="CL46" i="4"/>
  <c r="CN46" i="4" s="1"/>
  <c r="CF46" i="4"/>
  <c r="CH46" i="4" s="1"/>
  <c r="CC46" i="4"/>
  <c r="BJ46" i="4"/>
  <c r="BS46" i="4"/>
  <c r="BM46" i="4"/>
  <c r="BO46" i="4" s="1"/>
  <c r="BP46" i="4"/>
  <c r="BR46" i="4" s="1"/>
  <c r="BV46" i="4"/>
  <c r="BX46" i="4" s="1"/>
  <c r="AT46" i="4"/>
  <c r="AV46" i="4" s="1"/>
  <c r="BC46" i="4"/>
  <c r="BE46" i="4" s="1"/>
  <c r="AZ46" i="4"/>
  <c r="BB46" i="4" s="1"/>
  <c r="AW46" i="4"/>
  <c r="AY46" i="4" s="1"/>
  <c r="AQ46" i="4"/>
  <c r="AG46" i="4"/>
  <c r="AD46" i="4"/>
  <c r="CL39" i="4"/>
  <c r="CN39" i="4" s="1"/>
  <c r="CI39" i="4"/>
  <c r="CO39" i="4"/>
  <c r="CQ39" i="4" s="1"/>
  <c r="CF39" i="4"/>
  <c r="CH39" i="4" s="1"/>
  <c r="BJ39" i="4"/>
  <c r="BS39" i="4"/>
  <c r="BU39" i="4" s="1"/>
  <c r="BP39" i="4"/>
  <c r="BR39" i="4" s="1"/>
  <c r="BV39" i="4"/>
  <c r="BX39" i="4" s="1"/>
  <c r="CC39" i="4"/>
  <c r="BM39" i="4"/>
  <c r="AT39" i="4"/>
  <c r="AV39" i="4" s="1"/>
  <c r="BC39" i="4"/>
  <c r="BE39" i="4" s="1"/>
  <c r="AZ39" i="4"/>
  <c r="BB39" i="4" s="1"/>
  <c r="AW39" i="4"/>
  <c r="AY39" i="4" s="1"/>
  <c r="AQ39" i="4"/>
  <c r="AG39" i="4"/>
  <c r="AD39" i="4"/>
  <c r="CL31" i="4"/>
  <c r="CO31" i="4"/>
  <c r="CP31" i="4" s="1"/>
  <c r="CQ31" i="4" s="1"/>
  <c r="CI31" i="4"/>
  <c r="CF31" i="4"/>
  <c r="CG31" i="4" s="1"/>
  <c r="CH31" i="4" s="1"/>
  <c r="CC31" i="4"/>
  <c r="BJ31" i="4"/>
  <c r="BS31" i="4"/>
  <c r="BT31" i="4" s="1"/>
  <c r="BU31" i="4" s="1"/>
  <c r="BM31" i="4"/>
  <c r="BN31" i="4" s="1"/>
  <c r="BO31" i="4" s="1"/>
  <c r="BP31" i="4"/>
  <c r="BQ31" i="4" s="1"/>
  <c r="BR31" i="4" s="1"/>
  <c r="BV31" i="4"/>
  <c r="BW31" i="4" s="1"/>
  <c r="BX31" i="4" s="1"/>
  <c r="AT31" i="4"/>
  <c r="AU31" i="4" s="1"/>
  <c r="AV31" i="4" s="1"/>
  <c r="BC31" i="4"/>
  <c r="BD31" i="4" s="1"/>
  <c r="BE31" i="4" s="1"/>
  <c r="AQ31" i="4"/>
  <c r="AG31" i="4"/>
  <c r="AD31" i="4"/>
  <c r="AZ31" i="4"/>
  <c r="AW31" i="4"/>
  <c r="AX31" i="4" s="1"/>
  <c r="AY31" i="4" s="1"/>
  <c r="CO23" i="4"/>
  <c r="CQ23" i="4" s="1"/>
  <c r="CL23" i="4"/>
  <c r="CI23" i="4"/>
  <c r="CF23" i="4"/>
  <c r="CH23" i="4" s="1"/>
  <c r="BJ23" i="4"/>
  <c r="BS23" i="4"/>
  <c r="BU23" i="4" s="1"/>
  <c r="BP23" i="4"/>
  <c r="BR23" i="4" s="1"/>
  <c r="BV23" i="4"/>
  <c r="CC23" i="4"/>
  <c r="BM23" i="4"/>
  <c r="BO23" i="4" s="1"/>
  <c r="AT23" i="4"/>
  <c r="AV23" i="4" s="1"/>
  <c r="BC23" i="4"/>
  <c r="BE23" i="4" s="1"/>
  <c r="AZ23" i="4"/>
  <c r="AW23" i="4"/>
  <c r="AY23" i="4" s="1"/>
  <c r="AG23" i="4"/>
  <c r="AD23" i="4"/>
  <c r="AQ23" i="4"/>
  <c r="CI15" i="4"/>
  <c r="CO15" i="4"/>
  <c r="CL15" i="4"/>
  <c r="CN15" i="4" s="1"/>
  <c r="CF15" i="4"/>
  <c r="CH15" i="4" s="1"/>
  <c r="BJ15" i="4"/>
  <c r="CC15" i="4"/>
  <c r="BS15" i="4"/>
  <c r="BU15" i="4" s="1"/>
  <c r="BM15" i="4"/>
  <c r="BO15" i="4" s="1"/>
  <c r="BP15" i="4"/>
  <c r="BR15" i="4" s="1"/>
  <c r="BV15" i="4"/>
  <c r="BX15" i="4" s="1"/>
  <c r="AT15" i="4"/>
  <c r="AV15" i="4" s="1"/>
  <c r="BC15" i="4"/>
  <c r="BE15" i="4" s="1"/>
  <c r="AZ15" i="4"/>
  <c r="BB15" i="4" s="1"/>
  <c r="AQ15" i="4"/>
  <c r="AG15" i="4"/>
  <c r="AD15" i="4"/>
  <c r="AW15" i="4"/>
  <c r="AY15" i="4" s="1"/>
  <c r="CL74" i="4"/>
  <c r="CN74" i="4" s="1"/>
  <c r="CO74" i="4"/>
  <c r="CQ74" i="4" s="1"/>
  <c r="CI74" i="4"/>
  <c r="CC74" i="4"/>
  <c r="BJ74" i="4"/>
  <c r="CF74" i="4"/>
  <c r="BM74" i="4"/>
  <c r="BO74" i="4" s="1"/>
  <c r="BV74" i="4"/>
  <c r="BX74" i="4" s="1"/>
  <c r="BP74" i="4"/>
  <c r="BS74" i="4"/>
  <c r="AW74" i="4"/>
  <c r="AY74" i="4" s="1"/>
  <c r="AD74" i="4"/>
  <c r="AQ74" i="4"/>
  <c r="AT74" i="4"/>
  <c r="AV74" i="4" s="1"/>
  <c r="AG74" i="4"/>
  <c r="BC74" i="4"/>
  <c r="BE74" i="4" s="1"/>
  <c r="AZ74" i="4"/>
  <c r="BB74" i="4" s="1"/>
  <c r="CL36" i="4"/>
  <c r="CN36" i="4" s="1"/>
  <c r="CO36" i="4"/>
  <c r="CI36" i="4"/>
  <c r="CC36" i="4"/>
  <c r="BJ36" i="4"/>
  <c r="CF36" i="4"/>
  <c r="BM36" i="4"/>
  <c r="BO36" i="4" s="1"/>
  <c r="BV36" i="4"/>
  <c r="BS36" i="4"/>
  <c r="BU36" i="4" s="1"/>
  <c r="BP36" i="4"/>
  <c r="BR36" i="4" s="1"/>
  <c r="AW36" i="4"/>
  <c r="AY36" i="4" s="1"/>
  <c r="AD36" i="4"/>
  <c r="AQ36" i="4"/>
  <c r="AT36" i="4"/>
  <c r="AV36" i="4" s="1"/>
  <c r="AG36" i="4"/>
  <c r="BC36" i="4"/>
  <c r="AZ36" i="4"/>
  <c r="BB36" i="4" s="1"/>
  <c r="CO89" i="4"/>
  <c r="CL89" i="4"/>
  <c r="CN89" i="4" s="1"/>
  <c r="CI89" i="4"/>
  <c r="CC89" i="4"/>
  <c r="BS89" i="4"/>
  <c r="BU89" i="4" s="1"/>
  <c r="BM89" i="4"/>
  <c r="BO89" i="4" s="1"/>
  <c r="BV89" i="4"/>
  <c r="BX89" i="4" s="1"/>
  <c r="BJ89" i="4"/>
  <c r="BP89" i="4"/>
  <c r="BR89" i="4" s="1"/>
  <c r="CF89" i="4"/>
  <c r="CH89" i="4" s="1"/>
  <c r="AW89" i="4"/>
  <c r="AY89" i="4" s="1"/>
  <c r="AD89" i="4"/>
  <c r="AQ89" i="4"/>
  <c r="AZ89" i="4"/>
  <c r="BB89" i="4" s="1"/>
  <c r="AG89" i="4"/>
  <c r="AT89" i="4"/>
  <c r="AV89" i="4" s="1"/>
  <c r="BC89" i="4"/>
  <c r="BE89" i="4" s="1"/>
  <c r="CO19" i="4"/>
  <c r="CQ19" i="4" s="1"/>
  <c r="CL19" i="4"/>
  <c r="CI19" i="4"/>
  <c r="CC19" i="4"/>
  <c r="BS19" i="4"/>
  <c r="BU19" i="4" s="1"/>
  <c r="BM19" i="4"/>
  <c r="BO19" i="4" s="1"/>
  <c r="BV19" i="4"/>
  <c r="BX19" i="4" s="1"/>
  <c r="CF19" i="4"/>
  <c r="CH19" i="4" s="1"/>
  <c r="BJ19" i="4"/>
  <c r="BP19" i="4"/>
  <c r="BR19" i="4" s="1"/>
  <c r="AW19" i="4"/>
  <c r="AY19" i="4" s="1"/>
  <c r="AD19" i="4"/>
  <c r="AQ19" i="4"/>
  <c r="AZ19" i="4"/>
  <c r="BB19" i="4" s="1"/>
  <c r="AG19" i="4"/>
  <c r="AT19" i="4"/>
  <c r="AV19" i="4" s="1"/>
  <c r="BC19" i="4"/>
  <c r="BE19" i="4" s="1"/>
  <c r="CI98" i="4"/>
  <c r="CL98" i="4"/>
  <c r="CN98" i="4" s="1"/>
  <c r="CO98" i="4"/>
  <c r="CQ98" i="4" s="1"/>
  <c r="CF98" i="4"/>
  <c r="CH98" i="4" s="1"/>
  <c r="BP98" i="4"/>
  <c r="BR98" i="4" s="1"/>
  <c r="BJ98" i="4"/>
  <c r="BS98" i="4"/>
  <c r="CC98" i="4"/>
  <c r="BV98" i="4"/>
  <c r="BX98" i="4" s="1"/>
  <c r="BM98" i="4"/>
  <c r="AT98" i="4"/>
  <c r="AV98" i="4" s="1"/>
  <c r="BC98" i="4"/>
  <c r="BE98" i="4" s="1"/>
  <c r="AW98" i="4"/>
  <c r="AY98" i="4" s="1"/>
  <c r="AQ98" i="4"/>
  <c r="AD98" i="4"/>
  <c r="AZ98" i="4"/>
  <c r="BB98" i="4" s="1"/>
  <c r="AG98" i="4"/>
  <c r="CL123" i="4"/>
  <c r="CO123" i="4"/>
  <c r="CQ123" i="4" s="1"/>
  <c r="CI123" i="4"/>
  <c r="CF123" i="4"/>
  <c r="CH123" i="4" s="1"/>
  <c r="BP123" i="4"/>
  <c r="BJ123" i="4"/>
  <c r="BS123" i="4"/>
  <c r="BM123" i="4"/>
  <c r="BO123" i="4" s="1"/>
  <c r="BV123" i="4"/>
  <c r="AT123" i="4"/>
  <c r="AV123" i="4" s="1"/>
  <c r="BC123" i="4"/>
  <c r="BE123" i="4" s="1"/>
  <c r="AW123" i="4"/>
  <c r="AQ123" i="4"/>
  <c r="AG123" i="4"/>
  <c r="AD123" i="4"/>
  <c r="AZ123" i="4"/>
  <c r="CL84" i="4"/>
  <c r="CI84" i="4"/>
  <c r="CO84" i="4"/>
  <c r="CQ84" i="4" s="1"/>
  <c r="CF84" i="4"/>
  <c r="BP84" i="4"/>
  <c r="BJ84" i="4"/>
  <c r="BS84" i="4"/>
  <c r="BU84" i="4" s="1"/>
  <c r="CC84" i="4"/>
  <c r="BV84" i="4"/>
  <c r="BX84" i="4" s="1"/>
  <c r="BM84" i="4"/>
  <c r="AT84" i="4"/>
  <c r="AV84" i="4" s="1"/>
  <c r="BC84" i="4"/>
  <c r="BE84" i="4" s="1"/>
  <c r="AW84" i="4"/>
  <c r="AD84" i="4"/>
  <c r="AQ84" i="4"/>
  <c r="AZ84" i="4"/>
  <c r="AG84" i="4"/>
  <c r="CL76" i="4"/>
  <c r="CI76" i="4"/>
  <c r="CO76" i="4"/>
  <c r="CQ76" i="4" s="1"/>
  <c r="CF76" i="4"/>
  <c r="CH76" i="4" s="1"/>
  <c r="BP76" i="4"/>
  <c r="BR76" i="4" s="1"/>
  <c r="BJ76" i="4"/>
  <c r="CC76" i="4"/>
  <c r="BS76" i="4"/>
  <c r="BM76" i="4"/>
  <c r="BV76" i="4"/>
  <c r="BX76" i="4" s="1"/>
  <c r="AT76" i="4"/>
  <c r="AV76" i="4" s="1"/>
  <c r="BC76" i="4"/>
  <c r="BE76" i="4" s="1"/>
  <c r="AW76" i="4"/>
  <c r="AY76" i="4" s="1"/>
  <c r="AD76" i="4"/>
  <c r="AQ76" i="4"/>
  <c r="AG76" i="4"/>
  <c r="AZ76" i="4"/>
  <c r="CL68" i="4"/>
  <c r="CN68" i="4" s="1"/>
  <c r="CO68" i="4"/>
  <c r="CQ68" i="4" s="1"/>
  <c r="CI68" i="4"/>
  <c r="CF68" i="4"/>
  <c r="CH68" i="4" s="1"/>
  <c r="CC68" i="4"/>
  <c r="BP68" i="4"/>
  <c r="BR68" i="4" s="1"/>
  <c r="BJ68" i="4"/>
  <c r="BS68" i="4"/>
  <c r="BU68" i="4" s="1"/>
  <c r="BV68" i="4"/>
  <c r="BM68" i="4"/>
  <c r="BO68" i="4" s="1"/>
  <c r="AT68" i="4"/>
  <c r="AV68" i="4" s="1"/>
  <c r="BC68" i="4"/>
  <c r="BE68" i="4" s="1"/>
  <c r="AW68" i="4"/>
  <c r="AY68" i="4" s="1"/>
  <c r="AD68" i="4"/>
  <c r="AQ68" i="4"/>
  <c r="AG68" i="4"/>
  <c r="AZ68" i="4"/>
  <c r="BB68" i="4" s="1"/>
  <c r="CL60" i="4"/>
  <c r="CI60" i="4"/>
  <c r="CO60" i="4"/>
  <c r="CQ60" i="4" s="1"/>
  <c r="CF60" i="4"/>
  <c r="BP60" i="4"/>
  <c r="BR60" i="4" s="1"/>
  <c r="BJ60" i="4"/>
  <c r="BS60" i="4"/>
  <c r="BM60" i="4"/>
  <c r="BO60" i="4" s="1"/>
  <c r="CC60" i="4"/>
  <c r="BV60" i="4"/>
  <c r="AT60" i="4"/>
  <c r="AV60" i="4" s="1"/>
  <c r="BC60" i="4"/>
  <c r="BE60" i="4" s="1"/>
  <c r="AW60" i="4"/>
  <c r="AD60" i="4"/>
  <c r="AQ60" i="4"/>
  <c r="AZ60" i="4"/>
  <c r="BB60" i="4" s="1"/>
  <c r="AG60" i="4"/>
  <c r="CL53" i="4"/>
  <c r="CN53" i="4" s="1"/>
  <c r="CI53" i="4"/>
  <c r="CO53" i="4"/>
  <c r="CQ53" i="4" s="1"/>
  <c r="CF53" i="4"/>
  <c r="BP53" i="4"/>
  <c r="BR53" i="4" s="1"/>
  <c r="CC53" i="4"/>
  <c r="BJ53" i="4"/>
  <c r="BS53" i="4"/>
  <c r="BV53" i="4"/>
  <c r="BM53" i="4"/>
  <c r="AT53" i="4"/>
  <c r="AV53" i="4" s="1"/>
  <c r="BC53" i="4"/>
  <c r="BE53" i="4" s="1"/>
  <c r="AW53" i="4"/>
  <c r="AD53" i="4"/>
  <c r="AQ53" i="4"/>
  <c r="AG53" i="4"/>
  <c r="AZ53" i="4"/>
  <c r="CL45" i="4"/>
  <c r="CN45" i="4" s="1"/>
  <c r="CO45" i="4"/>
  <c r="CQ45" i="4" s="1"/>
  <c r="CI45" i="4"/>
  <c r="CF45" i="4"/>
  <c r="CH45" i="4" s="1"/>
  <c r="BP45" i="4"/>
  <c r="BR45" i="4" s="1"/>
  <c r="BJ45" i="4"/>
  <c r="BS45" i="4"/>
  <c r="BM45" i="4"/>
  <c r="CC45" i="4"/>
  <c r="BV45" i="4"/>
  <c r="AT45" i="4"/>
  <c r="AV45" i="4" s="1"/>
  <c r="BC45" i="4"/>
  <c r="BE45" i="4" s="1"/>
  <c r="AW45" i="4"/>
  <c r="AY45" i="4" s="1"/>
  <c r="AD45" i="4"/>
  <c r="AQ45" i="4"/>
  <c r="AZ45" i="4"/>
  <c r="AG45" i="4"/>
  <c r="CL38" i="4"/>
  <c r="CN38" i="4" s="1"/>
  <c r="CI38" i="4"/>
  <c r="CO38" i="4"/>
  <c r="CQ38" i="4" s="1"/>
  <c r="CF38" i="4"/>
  <c r="BP38" i="4"/>
  <c r="BR38" i="4" s="1"/>
  <c r="BJ38" i="4"/>
  <c r="BS38" i="4"/>
  <c r="CC38" i="4"/>
  <c r="BV38" i="4"/>
  <c r="BM38" i="4"/>
  <c r="AT38" i="4"/>
  <c r="AV38" i="4" s="1"/>
  <c r="BC38" i="4"/>
  <c r="BE38" i="4" s="1"/>
  <c r="AW38" i="4"/>
  <c r="AY38" i="4" s="1"/>
  <c r="AD38" i="4"/>
  <c r="AQ38" i="4"/>
  <c r="AG38" i="4"/>
  <c r="AZ38" i="4"/>
  <c r="BB38" i="4" s="1"/>
  <c r="CL30" i="4"/>
  <c r="CN30" i="4" s="1"/>
  <c r="CO30" i="4"/>
  <c r="CI30" i="4"/>
  <c r="CF30" i="4"/>
  <c r="BP30" i="4"/>
  <c r="BR30" i="4" s="1"/>
  <c r="CC30" i="4"/>
  <c r="BJ30" i="4"/>
  <c r="BS30" i="4"/>
  <c r="BU30" i="4" s="1"/>
  <c r="BM30" i="4"/>
  <c r="BV30" i="4"/>
  <c r="AT30" i="4"/>
  <c r="AV30" i="4" s="1"/>
  <c r="BC30" i="4"/>
  <c r="BE30" i="4" s="1"/>
  <c r="AW30" i="4"/>
  <c r="AD30" i="4"/>
  <c r="AQ30" i="4"/>
  <c r="AG30" i="4"/>
  <c r="AZ30" i="4"/>
  <c r="BB30" i="4" s="1"/>
  <c r="CL22" i="4"/>
  <c r="CN22" i="4" s="1"/>
  <c r="CI22" i="4"/>
  <c r="CO22" i="4"/>
  <c r="CQ22" i="4" s="1"/>
  <c r="CF22" i="4"/>
  <c r="BP22" i="4"/>
  <c r="BR22" i="4" s="1"/>
  <c r="BJ22" i="4"/>
  <c r="BS22" i="4"/>
  <c r="BU22" i="4" s="1"/>
  <c r="CC22" i="4"/>
  <c r="CE22" i="4" s="1"/>
  <c r="BV22" i="4"/>
  <c r="BX22" i="4" s="1"/>
  <c r="BM22" i="4"/>
  <c r="BO22" i="4" s="1"/>
  <c r="AT22" i="4"/>
  <c r="AV22" i="4" s="1"/>
  <c r="BC22" i="4"/>
  <c r="BE22" i="4" s="1"/>
  <c r="AW22" i="4"/>
  <c r="AY22" i="4" s="1"/>
  <c r="AD22" i="4"/>
  <c r="AQ22" i="4"/>
  <c r="AZ22" i="4"/>
  <c r="AG22" i="4"/>
  <c r="CL119" i="4"/>
  <c r="CN119" i="4" s="1"/>
  <c r="CI119" i="4"/>
  <c r="CO119" i="4"/>
  <c r="CQ119" i="4" s="1"/>
  <c r="CF119" i="4"/>
  <c r="BP119" i="4"/>
  <c r="BR119" i="4" s="1"/>
  <c r="BJ119" i="4"/>
  <c r="BS119" i="4"/>
  <c r="BU119" i="4" s="1"/>
  <c r="BM119" i="4"/>
  <c r="BO119" i="4" s="1"/>
  <c r="BV119" i="4"/>
  <c r="BX119" i="4" s="1"/>
  <c r="AT119" i="4"/>
  <c r="AV119" i="4" s="1"/>
  <c r="BC119" i="4"/>
  <c r="BE119" i="4" s="1"/>
  <c r="AW119" i="4"/>
  <c r="AY119" i="4" s="1"/>
  <c r="AD119" i="4"/>
  <c r="AQ119" i="4"/>
  <c r="AG119" i="4"/>
  <c r="AZ119" i="4"/>
  <c r="CL122" i="4"/>
  <c r="CN122" i="4" s="1"/>
  <c r="CO122" i="4"/>
  <c r="CQ122" i="4" s="1"/>
  <c r="CI122" i="4"/>
  <c r="CF122" i="4"/>
  <c r="BJ122" i="4"/>
  <c r="BM122" i="4"/>
  <c r="BO122" i="4" s="1"/>
  <c r="BV122" i="4"/>
  <c r="BX122" i="4" s="1"/>
  <c r="BP122" i="4"/>
  <c r="BR122" i="4" s="1"/>
  <c r="BS122" i="4"/>
  <c r="BU122" i="4" s="1"/>
  <c r="AW122" i="4"/>
  <c r="AY122" i="4" s="1"/>
  <c r="AQ122" i="4"/>
  <c r="AD122" i="4"/>
  <c r="AG122" i="4"/>
  <c r="BC122" i="4"/>
  <c r="BE122" i="4" s="1"/>
  <c r="AZ122" i="4"/>
  <c r="BB122" i="4" s="1"/>
  <c r="AT122" i="4"/>
  <c r="AV122" i="4" s="1"/>
  <c r="CL13" i="4"/>
  <c r="CO13" i="4"/>
  <c r="CQ13" i="4" s="1"/>
  <c r="CI13" i="4"/>
  <c r="CC13" i="4"/>
  <c r="BJ13" i="4"/>
  <c r="CF13" i="4"/>
  <c r="CH13" i="4" s="1"/>
  <c r="BM13" i="4"/>
  <c r="BO13" i="4" s="1"/>
  <c r="BV13" i="4"/>
  <c r="BX13" i="4" s="1"/>
  <c r="BP13" i="4"/>
  <c r="BS13" i="4"/>
  <c r="BU13" i="4" s="1"/>
  <c r="AW13" i="4"/>
  <c r="AY13" i="4" s="1"/>
  <c r="AD13" i="4"/>
  <c r="AQ13" i="4"/>
  <c r="AT13" i="4"/>
  <c r="AV13" i="4" s="1"/>
  <c r="AG13" i="4"/>
  <c r="BC13" i="4"/>
  <c r="BE13" i="4" s="1"/>
  <c r="AZ13" i="4"/>
  <c r="BB13" i="4" s="1"/>
  <c r="CO81" i="4"/>
  <c r="CQ81" i="4" s="1"/>
  <c r="CL81" i="4"/>
  <c r="CI81" i="4"/>
  <c r="CC81" i="4"/>
  <c r="BS81" i="4"/>
  <c r="BU81" i="4" s="1"/>
  <c r="BM81" i="4"/>
  <c r="BV81" i="4"/>
  <c r="CF81" i="4"/>
  <c r="CH81" i="4" s="1"/>
  <c r="BJ81" i="4"/>
  <c r="BP81" i="4"/>
  <c r="BR81" i="4" s="1"/>
  <c r="AW81" i="4"/>
  <c r="AY81" i="4" s="1"/>
  <c r="AD81" i="4"/>
  <c r="AQ81" i="4"/>
  <c r="AZ81" i="4"/>
  <c r="BB81" i="4" s="1"/>
  <c r="AG81" i="4"/>
  <c r="AT81" i="4"/>
  <c r="AV81" i="4" s="1"/>
  <c r="BC81" i="4"/>
  <c r="BE81" i="4" s="1"/>
  <c r="CO57" i="4"/>
  <c r="CQ57" i="4" s="1"/>
  <c r="CL57" i="4"/>
  <c r="CI57" i="4"/>
  <c r="CC57" i="4"/>
  <c r="BS57" i="4"/>
  <c r="BU57" i="4" s="1"/>
  <c r="BM57" i="4"/>
  <c r="BO57" i="4" s="1"/>
  <c r="CF57" i="4"/>
  <c r="CH57" i="4" s="1"/>
  <c r="BV57" i="4"/>
  <c r="BJ57" i="4"/>
  <c r="BP57" i="4"/>
  <c r="BR57" i="4" s="1"/>
  <c r="AW57" i="4"/>
  <c r="AY57" i="4" s="1"/>
  <c r="AD57" i="4"/>
  <c r="AQ57" i="4"/>
  <c r="AZ57" i="4"/>
  <c r="BB57" i="4" s="1"/>
  <c r="AG57" i="4"/>
  <c r="AT57" i="4"/>
  <c r="AV57" i="4" s="1"/>
  <c r="BC57" i="4"/>
  <c r="BE57" i="4" s="1"/>
  <c r="CO35" i="4"/>
  <c r="CQ35" i="4" s="1"/>
  <c r="CL35" i="4"/>
  <c r="CI35" i="4"/>
  <c r="CC35" i="4"/>
  <c r="BS35" i="4"/>
  <c r="BU35" i="4" s="1"/>
  <c r="CF35" i="4"/>
  <c r="CH35" i="4" s="1"/>
  <c r="BM35" i="4"/>
  <c r="BV35" i="4"/>
  <c r="BX35" i="4" s="1"/>
  <c r="BJ35" i="4"/>
  <c r="BP35" i="4"/>
  <c r="BR35" i="4" s="1"/>
  <c r="AW35" i="4"/>
  <c r="AY35" i="4" s="1"/>
  <c r="AD35" i="4"/>
  <c r="AQ35" i="4"/>
  <c r="AZ35" i="4"/>
  <c r="BB35" i="4" s="1"/>
  <c r="AG35" i="4"/>
  <c r="AT35" i="4"/>
  <c r="AV35" i="4" s="1"/>
  <c r="BC35" i="4"/>
  <c r="BE35" i="4" s="1"/>
  <c r="CO108" i="4"/>
  <c r="CI108" i="4"/>
  <c r="CL108" i="4"/>
  <c r="CN108" i="4" s="1"/>
  <c r="CC108" i="4"/>
  <c r="CF108" i="4"/>
  <c r="CH108" i="4" s="1"/>
  <c r="BV108" i="4"/>
  <c r="BX108" i="4" s="1"/>
  <c r="BP108" i="4"/>
  <c r="BR108" i="4" s="1"/>
  <c r="BJ108" i="4"/>
  <c r="BM108" i="4"/>
  <c r="BO108" i="4" s="1"/>
  <c r="BS108" i="4"/>
  <c r="BU108" i="4" s="1"/>
  <c r="AZ108" i="4"/>
  <c r="BB108" i="4" s="1"/>
  <c r="AG108" i="4"/>
  <c r="AT108" i="4"/>
  <c r="AV108" i="4" s="1"/>
  <c r="BC108" i="4"/>
  <c r="AW108" i="4"/>
  <c r="AY108" i="4" s="1"/>
  <c r="AD108" i="4"/>
  <c r="AQ108" i="4"/>
  <c r="CO106" i="4"/>
  <c r="CQ106" i="4" s="1"/>
  <c r="CI106" i="4"/>
  <c r="CL106" i="4"/>
  <c r="CN106" i="4" s="1"/>
  <c r="CF106" i="4"/>
  <c r="CH106" i="4" s="1"/>
  <c r="BP106" i="4"/>
  <c r="BJ106" i="4"/>
  <c r="BS106" i="4"/>
  <c r="BM106" i="4"/>
  <c r="BO106" i="4" s="1"/>
  <c r="CC106" i="4"/>
  <c r="BV106" i="4"/>
  <c r="BX106" i="4" s="1"/>
  <c r="AT106" i="4"/>
  <c r="AV106" i="4" s="1"/>
  <c r="BC106" i="4"/>
  <c r="BE106" i="4" s="1"/>
  <c r="AW106" i="4"/>
  <c r="AQ106" i="4"/>
  <c r="AD106" i="4"/>
  <c r="AZ106" i="4"/>
  <c r="AG106" i="4"/>
  <c r="CO105" i="4"/>
  <c r="CP105" i="4" s="1"/>
  <c r="CQ105" i="4" s="1"/>
  <c r="CI105" i="4"/>
  <c r="CL105" i="4"/>
  <c r="CF105" i="4"/>
  <c r="BS105" i="4"/>
  <c r="BT105" i="4" s="1"/>
  <c r="BU105" i="4" s="1"/>
  <c r="BM105" i="4"/>
  <c r="BJ105" i="4"/>
  <c r="BP105" i="4"/>
  <c r="CC105" i="4"/>
  <c r="BV105" i="4"/>
  <c r="BC105" i="4"/>
  <c r="AW105" i="4"/>
  <c r="AX105" i="4" s="1"/>
  <c r="AY105" i="4" s="1"/>
  <c r="AZ105" i="4"/>
  <c r="AG105" i="4"/>
  <c r="AD105" i="4"/>
  <c r="AT105" i="4"/>
  <c r="AU105" i="4" s="1"/>
  <c r="AV105" i="4" s="1"/>
  <c r="AQ105" i="4"/>
  <c r="CO97" i="4"/>
  <c r="CQ97" i="4" s="1"/>
  <c r="CI97" i="4"/>
  <c r="DO97" i="4" s="1"/>
  <c r="CL97" i="4"/>
  <c r="CN97" i="4" s="1"/>
  <c r="CF97" i="4"/>
  <c r="BS97" i="4"/>
  <c r="BU97" i="4" s="1"/>
  <c r="CC97" i="4"/>
  <c r="BM97" i="4"/>
  <c r="BP97" i="4"/>
  <c r="BV97" i="4"/>
  <c r="BX97" i="4" s="1"/>
  <c r="BJ97" i="4"/>
  <c r="BC97" i="4"/>
  <c r="AW97" i="4"/>
  <c r="AY97" i="4" s="1"/>
  <c r="AD97" i="4"/>
  <c r="AZ97" i="4"/>
  <c r="AG97" i="4"/>
  <c r="AT97" i="4"/>
  <c r="AV97" i="4" s="1"/>
  <c r="AQ97" i="4"/>
  <c r="CL90" i="4"/>
  <c r="CO90" i="4"/>
  <c r="CQ90" i="4" s="1"/>
  <c r="CI90" i="4"/>
  <c r="CF90" i="4"/>
  <c r="CC90" i="4"/>
  <c r="BS90" i="4"/>
  <c r="BU90" i="4" s="1"/>
  <c r="BM90" i="4"/>
  <c r="BJ90" i="4"/>
  <c r="BP90" i="4"/>
  <c r="BV90" i="4"/>
  <c r="BC90" i="4"/>
  <c r="AW90" i="4"/>
  <c r="AY90" i="4" s="1"/>
  <c r="AD90" i="4"/>
  <c r="AZ90" i="4"/>
  <c r="BB90" i="4" s="1"/>
  <c r="AG90" i="4"/>
  <c r="AT90" i="4"/>
  <c r="AV90" i="4" s="1"/>
  <c r="AQ90" i="4"/>
  <c r="CL83" i="4"/>
  <c r="CO83" i="4"/>
  <c r="CQ83" i="4" s="1"/>
  <c r="CI83" i="4"/>
  <c r="CF83" i="4"/>
  <c r="BS83" i="4"/>
  <c r="BU83" i="4" s="1"/>
  <c r="BM83" i="4"/>
  <c r="BO83" i="4" s="1"/>
  <c r="BP83" i="4"/>
  <c r="CC83" i="4"/>
  <c r="BV83" i="4"/>
  <c r="BJ83" i="4"/>
  <c r="BC83" i="4"/>
  <c r="AW83" i="4"/>
  <c r="AY83" i="4" s="1"/>
  <c r="AD83" i="4"/>
  <c r="AZ83" i="4"/>
  <c r="AG83" i="4"/>
  <c r="AT83" i="4"/>
  <c r="AV83" i="4" s="1"/>
  <c r="AQ83" i="4"/>
  <c r="CL75" i="4"/>
  <c r="CO75" i="4"/>
  <c r="CQ75" i="4" s="1"/>
  <c r="CI75" i="4"/>
  <c r="CF75" i="4"/>
  <c r="CC75" i="4"/>
  <c r="BS75" i="4"/>
  <c r="BU75" i="4" s="1"/>
  <c r="BM75" i="4"/>
  <c r="BJ75" i="4"/>
  <c r="BP75" i="4"/>
  <c r="BV75" i="4"/>
  <c r="BX75" i="4" s="1"/>
  <c r="BC75" i="4"/>
  <c r="BE75" i="4" s="1"/>
  <c r="AW75" i="4"/>
  <c r="AY75" i="4" s="1"/>
  <c r="AD75" i="4"/>
  <c r="AZ75" i="4"/>
  <c r="AG75" i="4"/>
  <c r="AT75" i="4"/>
  <c r="AV75" i="4" s="1"/>
  <c r="AQ75" i="4"/>
  <c r="CL67" i="4"/>
  <c r="CN67" i="4" s="1"/>
  <c r="CO67" i="4"/>
  <c r="CI67" i="4"/>
  <c r="CF67" i="4"/>
  <c r="BS67" i="4"/>
  <c r="BM67" i="4"/>
  <c r="BO67" i="4" s="1"/>
  <c r="CC67" i="4"/>
  <c r="BP67" i="4"/>
  <c r="BV67" i="4"/>
  <c r="BJ67" i="4"/>
  <c r="BC67" i="4"/>
  <c r="AW67" i="4"/>
  <c r="AY67" i="4" s="1"/>
  <c r="AD67" i="4"/>
  <c r="AZ67" i="4"/>
  <c r="AG67" i="4"/>
  <c r="AT67" i="4"/>
  <c r="AV67" i="4" s="1"/>
  <c r="AQ67" i="4"/>
  <c r="CL59" i="4"/>
  <c r="CN59" i="4" s="1"/>
  <c r="CO59" i="4"/>
  <c r="CQ59" i="4" s="1"/>
  <c r="CI59" i="4"/>
  <c r="CF59" i="4"/>
  <c r="BS59" i="4"/>
  <c r="CC59" i="4"/>
  <c r="BM59" i="4"/>
  <c r="BO59" i="4" s="1"/>
  <c r="BJ59" i="4"/>
  <c r="BP59" i="4"/>
  <c r="BR59" i="4" s="1"/>
  <c r="BV59" i="4"/>
  <c r="BX59" i="4" s="1"/>
  <c r="BC59" i="4"/>
  <c r="BE59" i="4" s="1"/>
  <c r="AW59" i="4"/>
  <c r="AY59" i="4" s="1"/>
  <c r="AD59" i="4"/>
  <c r="AZ59" i="4"/>
  <c r="BB59" i="4" s="1"/>
  <c r="AG59" i="4"/>
  <c r="AT59" i="4"/>
  <c r="AV59" i="4" s="1"/>
  <c r="AQ59" i="4"/>
  <c r="CL52" i="4"/>
  <c r="CN52" i="4" s="1"/>
  <c r="CO52" i="4"/>
  <c r="CI52" i="4"/>
  <c r="CF52" i="4"/>
  <c r="CC52" i="4"/>
  <c r="BS52" i="4"/>
  <c r="BM52" i="4"/>
  <c r="BP52" i="4"/>
  <c r="BV52" i="4"/>
  <c r="BJ52" i="4"/>
  <c r="BC52" i="4"/>
  <c r="AW52" i="4"/>
  <c r="AY52" i="4" s="1"/>
  <c r="AD52" i="4"/>
  <c r="AZ52" i="4"/>
  <c r="BB52" i="4" s="1"/>
  <c r="AG52" i="4"/>
  <c r="AT52" i="4"/>
  <c r="AV52" i="4" s="1"/>
  <c r="AQ52" i="4"/>
  <c r="CL44" i="4"/>
  <c r="CO44" i="4"/>
  <c r="CI44" i="4"/>
  <c r="DO44" i="4" s="1"/>
  <c r="CF44" i="4"/>
  <c r="CH44" i="4" s="1"/>
  <c r="BS44" i="4"/>
  <c r="BM44" i="4"/>
  <c r="BJ44" i="4"/>
  <c r="CC44" i="4"/>
  <c r="BP44" i="4"/>
  <c r="BV44" i="4"/>
  <c r="BX44" i="4" s="1"/>
  <c r="BC44" i="4"/>
  <c r="BE44" i="4" s="1"/>
  <c r="AW44" i="4"/>
  <c r="AY44" i="4" s="1"/>
  <c r="AD44" i="4"/>
  <c r="AZ44" i="4"/>
  <c r="AG44" i="4"/>
  <c r="AT44" i="4"/>
  <c r="AV44" i="4" s="1"/>
  <c r="AQ44" i="4"/>
  <c r="CL37" i="4"/>
  <c r="CO37" i="4"/>
  <c r="CI37" i="4"/>
  <c r="CF37" i="4"/>
  <c r="CH37" i="4" s="1"/>
  <c r="BS37" i="4"/>
  <c r="BU37" i="4" s="1"/>
  <c r="CC37" i="4"/>
  <c r="BM37" i="4"/>
  <c r="BO37" i="4" s="1"/>
  <c r="BP37" i="4"/>
  <c r="BV37" i="4"/>
  <c r="BX37" i="4" s="1"/>
  <c r="BJ37" i="4"/>
  <c r="BC37" i="4"/>
  <c r="AW37" i="4"/>
  <c r="AY37" i="4" s="1"/>
  <c r="AD37" i="4"/>
  <c r="AZ37" i="4"/>
  <c r="AG37" i="4"/>
  <c r="AT37" i="4"/>
  <c r="AV37" i="4" s="1"/>
  <c r="AQ37" i="4"/>
  <c r="CL29" i="4"/>
  <c r="CO29" i="4"/>
  <c r="CQ29" i="4" s="1"/>
  <c r="CI29" i="4"/>
  <c r="CF29" i="4"/>
  <c r="CC29" i="4"/>
  <c r="BS29" i="4"/>
  <c r="BU29" i="4" s="1"/>
  <c r="BM29" i="4"/>
  <c r="BO29" i="4" s="1"/>
  <c r="BJ29" i="4"/>
  <c r="BP29" i="4"/>
  <c r="BV29" i="4"/>
  <c r="BX29" i="4" s="1"/>
  <c r="BC29" i="4"/>
  <c r="BE29" i="4" s="1"/>
  <c r="AW29" i="4"/>
  <c r="AY29" i="4" s="1"/>
  <c r="AD29" i="4"/>
  <c r="AZ29" i="4"/>
  <c r="BB29" i="4" s="1"/>
  <c r="AG29" i="4"/>
  <c r="AT29" i="4"/>
  <c r="AV29" i="4" s="1"/>
  <c r="AQ29" i="4"/>
  <c r="CL21" i="4"/>
  <c r="CN21" i="4" s="1"/>
  <c r="CO21" i="4"/>
  <c r="CI21" i="4"/>
  <c r="CF21" i="4"/>
  <c r="BS21" i="4"/>
  <c r="BM21" i="4"/>
  <c r="BO21" i="4" s="1"/>
  <c r="CC21" i="4"/>
  <c r="BP21" i="4"/>
  <c r="BV21" i="4"/>
  <c r="BX21" i="4" s="1"/>
  <c r="BJ21" i="4"/>
  <c r="BC21" i="4"/>
  <c r="AW21" i="4"/>
  <c r="AY21" i="4" s="1"/>
  <c r="AD21" i="4"/>
  <c r="AZ21" i="4"/>
  <c r="BB21" i="4" s="1"/>
  <c r="AG21" i="4"/>
  <c r="AT21" i="4"/>
  <c r="AV21" i="4" s="1"/>
  <c r="AQ21" i="4"/>
  <c r="CL14" i="4"/>
  <c r="CN14" i="4" s="1"/>
  <c r="CO14" i="4"/>
  <c r="CQ14" i="4" s="1"/>
  <c r="CI14" i="4"/>
  <c r="CF14" i="4"/>
  <c r="CH14" i="4" s="1"/>
  <c r="CC14" i="4"/>
  <c r="BS14" i="4"/>
  <c r="BM14" i="4"/>
  <c r="BO14" i="4" s="1"/>
  <c r="BJ14" i="4"/>
  <c r="BP14" i="4"/>
  <c r="BR14" i="4" s="1"/>
  <c r="BV14" i="4"/>
  <c r="BX14" i="4" s="1"/>
  <c r="BC14" i="4"/>
  <c r="BE14" i="4" s="1"/>
  <c r="AW14" i="4"/>
  <c r="AY14" i="4" s="1"/>
  <c r="AD14" i="4"/>
  <c r="AZ14" i="4"/>
  <c r="AG14" i="4"/>
  <c r="AT14" i="4"/>
  <c r="AV14" i="4" s="1"/>
  <c r="AQ14" i="4"/>
  <c r="DO65" i="4" l="1"/>
  <c r="DO24" i="4"/>
  <c r="DO78" i="4"/>
  <c r="DO86" i="4"/>
  <c r="DO87" i="4"/>
  <c r="DO56" i="4"/>
  <c r="DO90" i="4"/>
  <c r="DO27" i="4"/>
  <c r="DO119" i="4"/>
  <c r="DO76" i="4"/>
  <c r="DO91" i="4"/>
  <c r="DO16" i="4"/>
  <c r="DO73" i="4"/>
  <c r="DO83" i="4"/>
  <c r="DO82" i="4"/>
  <c r="DO54" i="4"/>
  <c r="DO15" i="4"/>
  <c r="DO28" i="4"/>
  <c r="DO93" i="4"/>
  <c r="DO66" i="4"/>
  <c r="CK21" i="4"/>
  <c r="DO21" i="4"/>
  <c r="CN8" i="4"/>
  <c r="CL126" i="4"/>
  <c r="CL127" i="4" s="1"/>
  <c r="CK29" i="4"/>
  <c r="DO29" i="4"/>
  <c r="CK70" i="4"/>
  <c r="DO70" i="4"/>
  <c r="CK96" i="4"/>
  <c r="DO96" i="4"/>
  <c r="CK95" i="4"/>
  <c r="DO95" i="4"/>
  <c r="CK17" i="4"/>
  <c r="DO17" i="4"/>
  <c r="CK20" i="4"/>
  <c r="DO20" i="4"/>
  <c r="CC126" i="4"/>
  <c r="CC127" i="4" s="1"/>
  <c r="CK77" i="4"/>
  <c r="DO77" i="4"/>
  <c r="CK13" i="4"/>
  <c r="DO13" i="4"/>
  <c r="CK79" i="4"/>
  <c r="DO79" i="4"/>
  <c r="CQ8" i="4"/>
  <c r="DO84" i="4"/>
  <c r="CK99" i="4"/>
  <c r="DO99" i="4"/>
  <c r="CK52" i="4"/>
  <c r="DO52" i="4"/>
  <c r="DO19" i="4"/>
  <c r="DO39" i="4"/>
  <c r="CK107" i="4"/>
  <c r="DO107" i="4"/>
  <c r="CK92" i="4"/>
  <c r="DO92" i="4"/>
  <c r="DO33" i="4"/>
  <c r="DO101" i="4"/>
  <c r="DO72" i="4"/>
  <c r="DO58" i="4"/>
  <c r="BP125" i="4"/>
  <c r="CK60" i="4"/>
  <c r="DO60" i="4"/>
  <c r="CK62" i="4"/>
  <c r="DO62" i="4"/>
  <c r="CN12" i="4"/>
  <c r="CK23" i="4"/>
  <c r="DO23" i="4"/>
  <c r="BJ125" i="4"/>
  <c r="BM125" i="4"/>
  <c r="DO22" i="4"/>
  <c r="CK64" i="4"/>
  <c r="DO64" i="4"/>
  <c r="CK59" i="4"/>
  <c r="DO59" i="4"/>
  <c r="DO106" i="4"/>
  <c r="CK38" i="4"/>
  <c r="DO38" i="4"/>
  <c r="DO45" i="4"/>
  <c r="DO98" i="4"/>
  <c r="CK89" i="4"/>
  <c r="DO89" i="4"/>
  <c r="CK46" i="4"/>
  <c r="DO46" i="4"/>
  <c r="CK121" i="4"/>
  <c r="DO121" i="4"/>
  <c r="CK100" i="4"/>
  <c r="DO100" i="4"/>
  <c r="CK42" i="4"/>
  <c r="DO42" i="4"/>
  <c r="DO50" i="4"/>
  <c r="CK120" i="4"/>
  <c r="DO120" i="4"/>
  <c r="CK48" i="4"/>
  <c r="DO48" i="4"/>
  <c r="CK109" i="4"/>
  <c r="DO109" i="4"/>
  <c r="DO11" i="4"/>
  <c r="CK18" i="4"/>
  <c r="DO18" i="4"/>
  <c r="DO80" i="4"/>
  <c r="BV125" i="4"/>
  <c r="BV126" i="4" s="1"/>
  <c r="BV127" i="4" s="1"/>
  <c r="CK68" i="4"/>
  <c r="DO68" i="4"/>
  <c r="CK122" i="4"/>
  <c r="DO122" i="4"/>
  <c r="DO123" i="4"/>
  <c r="CK10" i="4"/>
  <c r="DO10" i="4"/>
  <c r="CK25" i="4"/>
  <c r="DO25" i="4"/>
  <c r="CK67" i="4"/>
  <c r="DO67" i="4"/>
  <c r="DO108" i="4"/>
  <c r="CK35" i="4"/>
  <c r="DO35" i="4"/>
  <c r="DO36" i="4"/>
  <c r="CK61" i="4"/>
  <c r="DO61" i="4"/>
  <c r="CK69" i="4"/>
  <c r="DO69" i="4"/>
  <c r="CK103" i="4"/>
  <c r="DO103" i="4"/>
  <c r="DO40" i="4"/>
  <c r="CK47" i="4"/>
  <c r="DO47" i="4"/>
  <c r="CK111" i="4"/>
  <c r="DO111" i="4"/>
  <c r="CK102" i="4"/>
  <c r="DO102" i="4"/>
  <c r="CK26" i="4"/>
  <c r="DO26" i="4"/>
  <c r="DO88" i="4"/>
  <c r="DO104" i="4"/>
  <c r="CF126" i="4"/>
  <c r="CF127" i="4" s="1"/>
  <c r="CK81" i="4"/>
  <c r="DO81" i="4"/>
  <c r="CK85" i="4"/>
  <c r="DO85" i="4"/>
  <c r="BS125" i="4"/>
  <c r="CK41" i="4"/>
  <c r="DO41" i="4"/>
  <c r="CK37" i="4"/>
  <c r="DO37" i="4"/>
  <c r="CK30" i="4"/>
  <c r="DO30" i="4"/>
  <c r="CK14" i="4"/>
  <c r="DO14" i="4"/>
  <c r="CK75" i="4"/>
  <c r="DO75" i="4"/>
  <c r="CK57" i="4"/>
  <c r="DO57" i="4"/>
  <c r="CK53" i="4"/>
  <c r="DO53" i="4"/>
  <c r="CK74" i="4"/>
  <c r="DO74" i="4"/>
  <c r="DO43" i="4"/>
  <c r="DO51" i="4"/>
  <c r="DO55" i="4"/>
  <c r="CK63" i="4"/>
  <c r="DO63" i="4"/>
  <c r="CK12" i="4"/>
  <c r="CK34" i="4"/>
  <c r="DO34" i="4"/>
  <c r="DO8" i="4"/>
  <c r="BR8" i="4"/>
  <c r="BS126" i="4"/>
  <c r="BS127" i="4" s="1"/>
  <c r="BX12" i="4"/>
  <c r="BU12" i="4"/>
  <c r="BR12" i="4"/>
  <c r="BO12" i="4"/>
  <c r="AW125" i="4"/>
  <c r="AW126" i="4" s="1"/>
  <c r="AW127" i="4" s="1"/>
  <c r="AZ125" i="4"/>
  <c r="AZ126" i="4" s="1"/>
  <c r="AZ127" i="4" s="1"/>
  <c r="AV8" i="4"/>
  <c r="AT125" i="4"/>
  <c r="BC125" i="4"/>
  <c r="AQ125" i="4"/>
  <c r="AY12" i="4"/>
  <c r="AX125" i="4"/>
  <c r="AX126" i="4" s="1"/>
  <c r="BE12" i="4"/>
  <c r="AV12" i="4"/>
  <c r="AU125" i="4"/>
  <c r="BB12" i="4"/>
  <c r="AA127" i="4"/>
  <c r="AG125" i="4"/>
  <c r="AD125" i="4"/>
  <c r="X126" i="4"/>
  <c r="Z126" i="4" s="1"/>
  <c r="DH8" i="4"/>
  <c r="AL8" i="4"/>
  <c r="BO8" i="4"/>
  <c r="BE8" i="4"/>
  <c r="DB8" i="4"/>
  <c r="BX8" i="4"/>
  <c r="AM8" i="4"/>
  <c r="CV8" i="4"/>
  <c r="Z8" i="4"/>
  <c r="BF8" i="4"/>
  <c r="AS8" i="4"/>
  <c r="CH8" i="4"/>
  <c r="CR8" i="4"/>
  <c r="CE8" i="4"/>
  <c r="BB8" i="4"/>
  <c r="AY8" i="4"/>
  <c r="CK8" i="4"/>
  <c r="CY8" i="4"/>
  <c r="BU8" i="4"/>
  <c r="DE8" i="4"/>
  <c r="BL8" i="4"/>
  <c r="BY8" i="4"/>
  <c r="CY14" i="4"/>
  <c r="CY29" i="4"/>
  <c r="AC29" i="4"/>
  <c r="CY44" i="4"/>
  <c r="CY59" i="4"/>
  <c r="BR67" i="4"/>
  <c r="DH75" i="4"/>
  <c r="DH90" i="4"/>
  <c r="BR97" i="4"/>
  <c r="DB106" i="4"/>
  <c r="DE108" i="4"/>
  <c r="DB57" i="4"/>
  <c r="DB13" i="4"/>
  <c r="CH119" i="4"/>
  <c r="BF38" i="4"/>
  <c r="BF53" i="4"/>
  <c r="CY19" i="4"/>
  <c r="DB36" i="4"/>
  <c r="CY23" i="4"/>
  <c r="BF39" i="4"/>
  <c r="DE121" i="4"/>
  <c r="CY69" i="4"/>
  <c r="CH77" i="4"/>
  <c r="CH91" i="4"/>
  <c r="CE42" i="4"/>
  <c r="CR42" i="4"/>
  <c r="CE43" i="4"/>
  <c r="CR43" i="4"/>
  <c r="CR9" i="4"/>
  <c r="CE9" i="4"/>
  <c r="BK32" i="4"/>
  <c r="BY32" i="4"/>
  <c r="BZ78" i="4"/>
  <c r="BY78" i="4"/>
  <c r="DB50" i="4"/>
  <c r="BE120" i="4"/>
  <c r="DH28" i="4"/>
  <c r="CR11" i="4"/>
  <c r="BK49" i="4"/>
  <c r="BY49" i="4"/>
  <c r="CV72" i="4"/>
  <c r="AM72" i="4"/>
  <c r="BF44" i="4"/>
  <c r="BF106" i="4"/>
  <c r="BB119" i="4"/>
  <c r="CY60" i="4"/>
  <c r="CV76" i="4"/>
  <c r="Z76" i="4"/>
  <c r="AM76" i="4"/>
  <c r="BU98" i="4"/>
  <c r="CV74" i="4"/>
  <c r="AM74" i="4"/>
  <c r="CJ31" i="4"/>
  <c r="CK31" i="4" s="1"/>
  <c r="CN61" i="4"/>
  <c r="CN77" i="4"/>
  <c r="CV107" i="4"/>
  <c r="AM107" i="4"/>
  <c r="Z107" i="4"/>
  <c r="BR100" i="4"/>
  <c r="CK43" i="4"/>
  <c r="BB9" i="4"/>
  <c r="CK24" i="4"/>
  <c r="BF40" i="4"/>
  <c r="BR47" i="4"/>
  <c r="DH78" i="4"/>
  <c r="CK86" i="4"/>
  <c r="BR92" i="4"/>
  <c r="CK50" i="4"/>
  <c r="DH25" i="4"/>
  <c r="BR33" i="4"/>
  <c r="CN120" i="4"/>
  <c r="BE55" i="4"/>
  <c r="BF55" i="4"/>
  <c r="BR63" i="4"/>
  <c r="BF71" i="4"/>
  <c r="AR71" i="4"/>
  <c r="BF87" i="4"/>
  <c r="BR93" i="4"/>
  <c r="BF102" i="4"/>
  <c r="CK65" i="4"/>
  <c r="CY28" i="4"/>
  <c r="BF11" i="4"/>
  <c r="DH18" i="4"/>
  <c r="BF26" i="4"/>
  <c r="BT49" i="4"/>
  <c r="BU49" i="4" s="1"/>
  <c r="BF88" i="4"/>
  <c r="DH94" i="4"/>
  <c r="BF110" i="4"/>
  <c r="DE27" i="4"/>
  <c r="CY73" i="4"/>
  <c r="CK73" i="4"/>
  <c r="BX104" i="4"/>
  <c r="BF14" i="4"/>
  <c r="DB21" i="4"/>
  <c r="DB37" i="4"/>
  <c r="CE37" i="4"/>
  <c r="CR37" i="4"/>
  <c r="CQ44" i="4"/>
  <c r="DB52" i="4"/>
  <c r="BU52" i="4"/>
  <c r="DB67" i="4"/>
  <c r="BF75" i="4"/>
  <c r="DB83" i="4"/>
  <c r="BF90" i="4"/>
  <c r="BX90" i="4"/>
  <c r="DB97" i="4"/>
  <c r="CR97" i="4"/>
  <c r="CE97" i="4"/>
  <c r="BW105" i="4"/>
  <c r="BX105" i="4" s="1"/>
  <c r="CJ105" i="4"/>
  <c r="CK105" i="4" s="1"/>
  <c r="AY106" i="4"/>
  <c r="BY106" i="4"/>
  <c r="DB108" i="4"/>
  <c r="CK108" i="4"/>
  <c r="DH57" i="4"/>
  <c r="CN57" i="4"/>
  <c r="BO81" i="4"/>
  <c r="CY13" i="4"/>
  <c r="DB122" i="4"/>
  <c r="BY122" i="4"/>
  <c r="CV119" i="4"/>
  <c r="AM119" i="4"/>
  <c r="Z119" i="4"/>
  <c r="CK119" i="4"/>
  <c r="BY22" i="4"/>
  <c r="BZ22" i="4"/>
  <c r="CV30" i="4"/>
  <c r="AM30" i="4"/>
  <c r="BX30" i="4"/>
  <c r="CQ30" i="4"/>
  <c r="BL38" i="4"/>
  <c r="BY38" i="4"/>
  <c r="BB45" i="4"/>
  <c r="BX45" i="4"/>
  <c r="AY53" i="4"/>
  <c r="CE53" i="4"/>
  <c r="CR53" i="4"/>
  <c r="CV60" i="4"/>
  <c r="AM60" i="4"/>
  <c r="Z60" i="4"/>
  <c r="BX60" i="4"/>
  <c r="DE76" i="4"/>
  <c r="CK76" i="4"/>
  <c r="AY84" i="4"/>
  <c r="BL84" i="4"/>
  <c r="BY84" i="4"/>
  <c r="CV123" i="4"/>
  <c r="AM123" i="4"/>
  <c r="BX123" i="4"/>
  <c r="BL98" i="4"/>
  <c r="BY98" i="4"/>
  <c r="CN19" i="4"/>
  <c r="CY36" i="4"/>
  <c r="CQ36" i="4"/>
  <c r="CH74" i="4"/>
  <c r="DB15" i="4"/>
  <c r="CQ15" i="4"/>
  <c r="BB23" i="4"/>
  <c r="CV31" i="4"/>
  <c r="AM31" i="4"/>
  <c r="Z31" i="4"/>
  <c r="CY46" i="4"/>
  <c r="BF121" i="4"/>
  <c r="BY121" i="4"/>
  <c r="CV61" i="4"/>
  <c r="AM61" i="4"/>
  <c r="Z61" i="4"/>
  <c r="CE61" i="4"/>
  <c r="CR61" i="4"/>
  <c r="DE69" i="4"/>
  <c r="BY69" i="4"/>
  <c r="BL69" i="4"/>
  <c r="BB85" i="4"/>
  <c r="CV91" i="4"/>
  <c r="AM91" i="4"/>
  <c r="Z91" i="4"/>
  <c r="BX91" i="4"/>
  <c r="CK91" i="4"/>
  <c r="BU99" i="4"/>
  <c r="DE107" i="4"/>
  <c r="BE100" i="4"/>
  <c r="CV42" i="4"/>
  <c r="AM42" i="4"/>
  <c r="Z42" i="4"/>
  <c r="CH42" i="4"/>
  <c r="DE103" i="4"/>
  <c r="CY43" i="4"/>
  <c r="BU43" i="4"/>
  <c r="CQ43" i="4"/>
  <c r="BO82" i="4"/>
  <c r="BF9" i="4"/>
  <c r="BE16" i="4"/>
  <c r="CY24" i="4"/>
  <c r="BD32" i="4"/>
  <c r="BE32" i="4" s="1"/>
  <c r="CY40" i="4"/>
  <c r="CK40" i="4"/>
  <c r="BE47" i="4"/>
  <c r="CY54" i="4"/>
  <c r="BU54" i="4"/>
  <c r="CK54" i="4"/>
  <c r="BE62" i="4"/>
  <c r="BF70" i="4"/>
  <c r="BU70" i="4"/>
  <c r="BE78" i="4"/>
  <c r="CY86" i="4"/>
  <c r="BE92" i="4"/>
  <c r="DH50" i="4"/>
  <c r="DE111" i="4"/>
  <c r="BE51" i="4"/>
  <c r="DH10" i="4"/>
  <c r="BY10" i="4"/>
  <c r="DB25" i="4"/>
  <c r="BY25" i="4"/>
  <c r="BL25" i="4"/>
  <c r="CN25" i="4"/>
  <c r="CV120" i="4"/>
  <c r="AM120" i="4"/>
  <c r="BL120" i="4"/>
  <c r="BY120" i="4"/>
  <c r="BO48" i="4"/>
  <c r="BY55" i="4"/>
  <c r="CK55" i="4"/>
  <c r="BO63" i="4"/>
  <c r="BD71" i="4"/>
  <c r="BE71" i="4" s="1"/>
  <c r="BK71" i="4"/>
  <c r="BL71" i="4" s="1"/>
  <c r="BY71" i="4"/>
  <c r="BO79" i="4"/>
  <c r="BE87" i="4"/>
  <c r="BL87" i="4"/>
  <c r="BY87" i="4"/>
  <c r="CK87" i="4"/>
  <c r="BO93" i="4"/>
  <c r="CV101" i="4"/>
  <c r="AM101" i="4"/>
  <c r="BY101" i="4"/>
  <c r="CN101" i="4"/>
  <c r="BO109" i="4"/>
  <c r="BU102" i="4"/>
  <c r="CN102" i="4"/>
  <c r="CG12" i="4"/>
  <c r="CN65" i="4"/>
  <c r="DE95" i="4"/>
  <c r="DE28" i="4"/>
  <c r="BU28" i="4"/>
  <c r="CQ28" i="4"/>
  <c r="DE66" i="4"/>
  <c r="CK11" i="4"/>
  <c r="CY41" i="4"/>
  <c r="BU56" i="4"/>
  <c r="CK56" i="4"/>
  <c r="BU72" i="4"/>
  <c r="CN72" i="4"/>
  <c r="CH80" i="4"/>
  <c r="CY88" i="4"/>
  <c r="BU88" i="4"/>
  <c r="CN88" i="4"/>
  <c r="BW94" i="4"/>
  <c r="BX94" i="4" s="1"/>
  <c r="CV110" i="4"/>
  <c r="AM110" i="4"/>
  <c r="CN110" i="4"/>
  <c r="CV73" i="4"/>
  <c r="AM73" i="4"/>
  <c r="Z73" i="4"/>
  <c r="BE20" i="4"/>
  <c r="DE58" i="4"/>
  <c r="DB104" i="4"/>
  <c r="DE21" i="4"/>
  <c r="DE37" i="4"/>
  <c r="DE52" i="4"/>
  <c r="DE67" i="4"/>
  <c r="CH75" i="4"/>
  <c r="CH90" i="4"/>
  <c r="CY105" i="4"/>
  <c r="CV108" i="4"/>
  <c r="Z108" i="4"/>
  <c r="AM108" i="4"/>
  <c r="CY119" i="4"/>
  <c r="CE38" i="4"/>
  <c r="CR38" i="4"/>
  <c r="CY123" i="4"/>
  <c r="DB19" i="4"/>
  <c r="BY89" i="4"/>
  <c r="BX23" i="4"/>
  <c r="BR121" i="4"/>
  <c r="BR69" i="4"/>
  <c r="DB42" i="4"/>
  <c r="DB43" i="4"/>
  <c r="DE24" i="4"/>
  <c r="DE40" i="4"/>
  <c r="CV54" i="4"/>
  <c r="AM54" i="4"/>
  <c r="Z54" i="4"/>
  <c r="BL62" i="4"/>
  <c r="BY62" i="4"/>
  <c r="CR50" i="4"/>
  <c r="DB51" i="4"/>
  <c r="CV96" i="4"/>
  <c r="AM96" i="4"/>
  <c r="CR10" i="4"/>
  <c r="BB25" i="4"/>
  <c r="CY48" i="4"/>
  <c r="CR55" i="4"/>
  <c r="DH87" i="4"/>
  <c r="CV102" i="4"/>
  <c r="AM102" i="4"/>
  <c r="Z102" i="4"/>
  <c r="DH65" i="4"/>
  <c r="CE65" i="4"/>
  <c r="CR65" i="4"/>
  <c r="DB28" i="4"/>
  <c r="BE66" i="4"/>
  <c r="CE26" i="4"/>
  <c r="CR26" i="4"/>
  <c r="CR41" i="4"/>
  <c r="CE56" i="4"/>
  <c r="CR56" i="4"/>
  <c r="BY27" i="4"/>
  <c r="BZ27" i="4"/>
  <c r="CE73" i="4"/>
  <c r="CR73" i="4"/>
  <c r="DB58" i="4"/>
  <c r="CV14" i="4"/>
  <c r="AM14" i="4"/>
  <c r="BF29" i="4"/>
  <c r="BF59" i="4"/>
  <c r="CV75" i="4"/>
  <c r="AM75" i="4"/>
  <c r="BE90" i="4"/>
  <c r="AR105" i="4"/>
  <c r="BF105" i="4"/>
  <c r="DE122" i="4"/>
  <c r="DB22" i="4"/>
  <c r="DE45" i="4"/>
  <c r="BL53" i="4"/>
  <c r="BY53" i="4"/>
  <c r="DB84" i="4"/>
  <c r="BB123" i="4"/>
  <c r="BF98" i="4"/>
  <c r="DE89" i="4"/>
  <c r="CK36" i="4"/>
  <c r="DE46" i="4"/>
  <c r="CY121" i="4"/>
  <c r="DH43" i="4"/>
  <c r="CV82" i="4"/>
  <c r="AM82" i="4"/>
  <c r="CY9" i="4"/>
  <c r="DH32" i="4"/>
  <c r="DH62" i="4"/>
  <c r="CY70" i="4"/>
  <c r="BF86" i="4"/>
  <c r="BF10" i="4"/>
  <c r="BF25" i="4"/>
  <c r="DH33" i="4"/>
  <c r="DB120" i="4"/>
  <c r="BR48" i="4"/>
  <c r="CN55" i="4"/>
  <c r="CV71" i="4"/>
  <c r="AM71" i="4"/>
  <c r="CN87" i="4"/>
  <c r="BE101" i="4"/>
  <c r="CK101" i="4"/>
  <c r="DB102" i="4"/>
  <c r="DE12" i="4"/>
  <c r="CY65" i="4"/>
  <c r="CV66" i="4"/>
  <c r="AM66" i="4"/>
  <c r="Z66" i="4"/>
  <c r="DH34" i="4"/>
  <c r="CY56" i="4"/>
  <c r="CN56" i="4"/>
  <c r="BY64" i="4"/>
  <c r="BZ64" i="4"/>
  <c r="CK72" i="4"/>
  <c r="CK110" i="4"/>
  <c r="CV29" i="4"/>
  <c r="AM29" i="4"/>
  <c r="CN29" i="4"/>
  <c r="BR44" i="4"/>
  <c r="BU67" i="4"/>
  <c r="BR75" i="4"/>
  <c r="CN75" i="4"/>
  <c r="BR90" i="4"/>
  <c r="CV105" i="4"/>
  <c r="AM105" i="4"/>
  <c r="DH106" i="4"/>
  <c r="BR106" i="4"/>
  <c r="CY108" i="4"/>
  <c r="CQ108" i="4"/>
  <c r="CV57" i="4"/>
  <c r="AM57" i="4"/>
  <c r="BL57" i="4"/>
  <c r="BY57" i="4"/>
  <c r="BF81" i="4"/>
  <c r="CV13" i="4"/>
  <c r="AM13" i="4"/>
  <c r="BR13" i="4"/>
  <c r="CN13" i="4"/>
  <c r="CV122" i="4"/>
  <c r="AM122" i="4"/>
  <c r="CH122" i="4"/>
  <c r="DE119" i="4"/>
  <c r="DH22" i="4"/>
  <c r="DE30" i="4"/>
  <c r="DF30" i="4"/>
  <c r="BO30" i="4"/>
  <c r="DH38" i="4"/>
  <c r="CY45" i="4"/>
  <c r="CR45" i="4"/>
  <c r="DH53" i="4"/>
  <c r="CR60" i="4"/>
  <c r="CN60" i="4"/>
  <c r="DH68" i="4"/>
  <c r="CS68" i="4"/>
  <c r="CR68" i="4"/>
  <c r="CY76" i="4"/>
  <c r="BO76" i="4"/>
  <c r="CN76" i="4"/>
  <c r="DH84" i="4"/>
  <c r="BR84" i="4"/>
  <c r="DB123" i="4"/>
  <c r="CN123" i="4"/>
  <c r="DH98" i="4"/>
  <c r="CV19" i="4"/>
  <c r="AM19" i="4"/>
  <c r="BY19" i="4"/>
  <c r="BZ19" i="4"/>
  <c r="BF89" i="4"/>
  <c r="DE36" i="4"/>
  <c r="BF74" i="4"/>
  <c r="BL74" i="4"/>
  <c r="BY74" i="4"/>
  <c r="DE15" i="4"/>
  <c r="CK15" i="4"/>
  <c r="DH23" i="4"/>
  <c r="BY23" i="4"/>
  <c r="DB31" i="4"/>
  <c r="CM31" i="4"/>
  <c r="CN31" i="4" s="1"/>
  <c r="DH39" i="4"/>
  <c r="BY39" i="4"/>
  <c r="CV46" i="4"/>
  <c r="AM46" i="4"/>
  <c r="CQ46" i="4"/>
  <c r="DH121" i="4"/>
  <c r="CR121" i="4"/>
  <c r="BF61" i="4"/>
  <c r="CQ61" i="4"/>
  <c r="DH69" i="4"/>
  <c r="CR69" i="4"/>
  <c r="DB77" i="4"/>
  <c r="CQ77" i="4"/>
  <c r="DH85" i="4"/>
  <c r="BL85" i="4"/>
  <c r="BY85" i="4"/>
  <c r="DB91" i="4"/>
  <c r="CQ91" i="4"/>
  <c r="DH99" i="4"/>
  <c r="BY99" i="4"/>
  <c r="BR107" i="4"/>
  <c r="CQ107" i="4"/>
  <c r="CH100" i="4"/>
  <c r="BB103" i="4"/>
  <c r="CH43" i="4"/>
  <c r="BE82" i="4"/>
  <c r="BY82" i="4"/>
  <c r="DB9" i="4"/>
  <c r="BO9" i="4"/>
  <c r="CH16" i="4"/>
  <c r="DB24" i="4"/>
  <c r="CN24" i="4"/>
  <c r="CG32" i="4"/>
  <c r="CH32" i="4" s="1"/>
  <c r="DB40" i="4"/>
  <c r="CH47" i="4"/>
  <c r="DB54" i="4"/>
  <c r="BO54" i="4"/>
  <c r="CN54" i="4"/>
  <c r="DB70" i="4"/>
  <c r="BO70" i="4"/>
  <c r="CH78" i="4"/>
  <c r="DB86" i="4"/>
  <c r="BO86" i="4"/>
  <c r="CV50" i="4"/>
  <c r="Z50" i="4"/>
  <c r="AM50" i="4"/>
  <c r="BY50" i="4"/>
  <c r="BL50" i="4"/>
  <c r="BB111" i="4"/>
  <c r="BU51" i="4"/>
  <c r="DB96" i="4"/>
  <c r="BL96" i="4"/>
  <c r="BY96" i="4"/>
  <c r="BE10" i="4"/>
  <c r="BX10" i="4"/>
  <c r="DE17" i="4"/>
  <c r="CQ25" i="4"/>
  <c r="DE33" i="4"/>
  <c r="DH120" i="4"/>
  <c r="DE48" i="4"/>
  <c r="DB55" i="4"/>
  <c r="BX55" i="4"/>
  <c r="DE63" i="4"/>
  <c r="CH63" i="4"/>
  <c r="DH71" i="4"/>
  <c r="BW71" i="4"/>
  <c r="BX71" i="4" s="1"/>
  <c r="DE79" i="4"/>
  <c r="CV87" i="4"/>
  <c r="AM87" i="4"/>
  <c r="Z87" i="4"/>
  <c r="BX87" i="4"/>
  <c r="DE93" i="4"/>
  <c r="CH93" i="4"/>
  <c r="DH101" i="4"/>
  <c r="DE109" i="4"/>
  <c r="CH109" i="4"/>
  <c r="CY102" i="4"/>
  <c r="CQ102" i="4"/>
  <c r="BF12" i="4"/>
  <c r="AR12" i="4"/>
  <c r="CV65" i="4"/>
  <c r="AM65" i="4"/>
  <c r="BR65" i="4"/>
  <c r="CQ65" i="4"/>
  <c r="BB95" i="4"/>
  <c r="BF66" i="4"/>
  <c r="BL66" i="4"/>
  <c r="BY66" i="4"/>
  <c r="CY11" i="4"/>
  <c r="DE18" i="4"/>
  <c r="CY26" i="4"/>
  <c r="DE34" i="4"/>
  <c r="CH34" i="4"/>
  <c r="DE49" i="4"/>
  <c r="CV56" i="4"/>
  <c r="AM56" i="4"/>
  <c r="CQ56" i="4"/>
  <c r="DE64" i="4"/>
  <c r="CY72" i="4"/>
  <c r="DE80" i="4"/>
  <c r="BX80" i="4"/>
  <c r="DB88" i="4"/>
  <c r="DE94" i="4"/>
  <c r="CY110" i="4"/>
  <c r="CQ110" i="4"/>
  <c r="BF27" i="4"/>
  <c r="DH73" i="4"/>
  <c r="BY73" i="4"/>
  <c r="CQ73" i="4"/>
  <c r="BF20" i="4"/>
  <c r="BY20" i="4"/>
  <c r="DH58" i="4"/>
  <c r="CV104" i="4"/>
  <c r="AM104" i="4"/>
  <c r="BY104" i="4"/>
  <c r="CH29" i="4"/>
  <c r="BR37" i="4"/>
  <c r="BR52" i="4"/>
  <c r="CY75" i="4"/>
  <c r="DE83" i="4"/>
  <c r="DE97" i="4"/>
  <c r="CR108" i="4"/>
  <c r="CE108" i="4"/>
  <c r="CE57" i="4"/>
  <c r="CR57" i="4"/>
  <c r="CH60" i="4"/>
  <c r="BB76" i="4"/>
  <c r="CE84" i="4"/>
  <c r="CR84" i="4"/>
  <c r="CR98" i="4"/>
  <c r="DB85" i="4"/>
  <c r="CH82" i="4"/>
  <c r="BY16" i="4"/>
  <c r="CR24" i="4"/>
  <c r="CV40" i="4"/>
  <c r="AM40" i="4"/>
  <c r="BL47" i="4"/>
  <c r="BY47" i="4"/>
  <c r="CV70" i="4"/>
  <c r="AM70" i="4"/>
  <c r="DE86" i="4"/>
  <c r="BY92" i="4"/>
  <c r="CV111" i="4"/>
  <c r="AM111" i="4"/>
  <c r="Z111" i="4"/>
  <c r="CE51" i="4"/>
  <c r="CR51" i="4"/>
  <c r="CR25" i="4"/>
  <c r="CV55" i="4"/>
  <c r="AM55" i="4"/>
  <c r="CY79" i="4"/>
  <c r="CR87" i="4"/>
  <c r="DB101" i="4"/>
  <c r="CR102" i="4"/>
  <c r="CV26" i="4"/>
  <c r="AM26" i="4"/>
  <c r="Z26" i="4"/>
  <c r="BL64" i="4"/>
  <c r="CR88" i="4"/>
  <c r="CE88" i="4"/>
  <c r="DB110" i="4"/>
  <c r="CE58" i="4"/>
  <c r="CR58" i="4"/>
  <c r="CK44" i="4"/>
  <c r="BB67" i="4"/>
  <c r="BB83" i="4"/>
  <c r="BB97" i="4"/>
  <c r="CM105" i="4"/>
  <c r="CN105" i="4" s="1"/>
  <c r="BF108" i="4"/>
  <c r="CY57" i="4"/>
  <c r="BX81" i="4"/>
  <c r="DB38" i="4"/>
  <c r="CK45" i="4"/>
  <c r="BL68" i="4"/>
  <c r="BY68" i="4"/>
  <c r="CK123" i="4"/>
  <c r="DH19" i="4"/>
  <c r="CK19" i="4"/>
  <c r="CV15" i="4"/>
  <c r="AM15" i="4"/>
  <c r="Z15" i="4"/>
  <c r="BA31" i="4"/>
  <c r="BB31" i="4" s="1"/>
  <c r="DE61" i="4"/>
  <c r="DB69" i="4"/>
  <c r="CV77" i="4"/>
  <c r="AM77" i="4"/>
  <c r="BB91" i="4"/>
  <c r="DH100" i="4"/>
  <c r="CY42" i="4"/>
  <c r="DH16" i="4"/>
  <c r="CV24" i="4"/>
  <c r="AM24" i="4"/>
  <c r="DH47" i="4"/>
  <c r="BF54" i="4"/>
  <c r="DH92" i="4"/>
  <c r="BO111" i="4"/>
  <c r="CK51" i="4"/>
  <c r="CV10" i="4"/>
  <c r="AM10" i="4"/>
  <c r="BF120" i="4"/>
  <c r="DB48" i="4"/>
  <c r="DH93" i="4"/>
  <c r="BF101" i="4"/>
  <c r="CY109" i="4"/>
  <c r="CK28" i="4"/>
  <c r="CV11" i="4"/>
  <c r="AM11" i="4"/>
  <c r="BF41" i="4"/>
  <c r="DH49" i="4"/>
  <c r="BF56" i="4"/>
  <c r="DH64" i="4"/>
  <c r="BF72" i="4"/>
  <c r="DH80" i="4"/>
  <c r="CK88" i="4"/>
  <c r="BU21" i="4"/>
  <c r="BR29" i="4"/>
  <c r="CV44" i="4"/>
  <c r="AM44" i="4"/>
  <c r="CN44" i="4"/>
  <c r="CE52" i="4"/>
  <c r="CR52" i="4"/>
  <c r="CV59" i="4"/>
  <c r="AM59" i="4"/>
  <c r="Z59" i="4"/>
  <c r="CN90" i="4"/>
  <c r="CD105" i="4"/>
  <c r="CE105" i="4" s="1"/>
  <c r="CR105" i="4"/>
  <c r="BF35" i="4"/>
  <c r="DE14" i="4"/>
  <c r="BL14" i="4"/>
  <c r="BY14" i="4"/>
  <c r="CY21" i="4"/>
  <c r="DH21" i="4"/>
  <c r="CH21" i="4"/>
  <c r="DE29" i="4"/>
  <c r="BY29" i="4"/>
  <c r="CY37" i="4"/>
  <c r="DH37" i="4"/>
  <c r="AL37" i="4"/>
  <c r="DE44" i="4"/>
  <c r="CR44" i="4"/>
  <c r="CE44" i="4"/>
  <c r="CY52" i="4"/>
  <c r="DH52" i="4"/>
  <c r="CH52" i="4"/>
  <c r="DE59" i="4"/>
  <c r="BY59" i="4"/>
  <c r="BF67" i="4"/>
  <c r="DH67" i="4"/>
  <c r="CH67" i="4"/>
  <c r="DE75" i="4"/>
  <c r="BL75" i="4"/>
  <c r="BY75" i="4"/>
  <c r="CY83" i="4"/>
  <c r="DH83" i="4"/>
  <c r="CH83" i="4"/>
  <c r="DE90" i="4"/>
  <c r="BL90" i="4"/>
  <c r="BY90" i="4"/>
  <c r="CY97" i="4"/>
  <c r="DH97" i="4"/>
  <c r="CH97" i="4"/>
  <c r="DB105" i="4"/>
  <c r="BQ105" i="4"/>
  <c r="BR105" i="4" s="1"/>
  <c r="CY106" i="4"/>
  <c r="BY108" i="4"/>
  <c r="DB35" i="4"/>
  <c r="CE35" i="4"/>
  <c r="CR35" i="4"/>
  <c r="BX57" i="4"/>
  <c r="DB81" i="4"/>
  <c r="CR81" i="4"/>
  <c r="DE13" i="4"/>
  <c r="BF122" i="4"/>
  <c r="CR122" i="4"/>
  <c r="BF119" i="4"/>
  <c r="DE22" i="4"/>
  <c r="CR22" i="4"/>
  <c r="CH22" i="4"/>
  <c r="BF30" i="4"/>
  <c r="CH38" i="4"/>
  <c r="BF45" i="4"/>
  <c r="BO45" i="4"/>
  <c r="CY53" i="4"/>
  <c r="CH53" i="4"/>
  <c r="BF60" i="4"/>
  <c r="CY68" i="4"/>
  <c r="BF76" i="4"/>
  <c r="BU76" i="4"/>
  <c r="DE84" i="4"/>
  <c r="CH84" i="4"/>
  <c r="DE123" i="4"/>
  <c r="BU123" i="4"/>
  <c r="CV98" i="4"/>
  <c r="AM98" i="4"/>
  <c r="CY89" i="4"/>
  <c r="DB89" i="4"/>
  <c r="CR89" i="4"/>
  <c r="CE89" i="4"/>
  <c r="DH36" i="4"/>
  <c r="DB74" i="4"/>
  <c r="CR74" i="4"/>
  <c r="CY15" i="4"/>
  <c r="BF23" i="4"/>
  <c r="DE31" i="4"/>
  <c r="CY39" i="4"/>
  <c r="BF46" i="4"/>
  <c r="BB121" i="4"/>
  <c r="BF69" i="4"/>
  <c r="DE77" i="4"/>
  <c r="DE85" i="4"/>
  <c r="CH85" i="4"/>
  <c r="DE91" i="4"/>
  <c r="CY99" i="4"/>
  <c r="CV100" i="4"/>
  <c r="AM100" i="4"/>
  <c r="DE100" i="4"/>
  <c r="CR100" i="4"/>
  <c r="BY42" i="4"/>
  <c r="BL42" i="4"/>
  <c r="DB103" i="4"/>
  <c r="BF103" i="4"/>
  <c r="CR103" i="4"/>
  <c r="CV43" i="4"/>
  <c r="Z43" i="4"/>
  <c r="AM43" i="4"/>
  <c r="CY82" i="4"/>
  <c r="BF82" i="4"/>
  <c r="CR82" i="4"/>
  <c r="CE82" i="4"/>
  <c r="BL9" i="4"/>
  <c r="BY9" i="4"/>
  <c r="CV16" i="4"/>
  <c r="Z16" i="4"/>
  <c r="AM16" i="4"/>
  <c r="DE16" i="4"/>
  <c r="CR16" i="4"/>
  <c r="BY24" i="4"/>
  <c r="CV32" i="4"/>
  <c r="AM32" i="4"/>
  <c r="DE32" i="4"/>
  <c r="CD32" i="4"/>
  <c r="CE32" i="4" s="1"/>
  <c r="CR32" i="4"/>
  <c r="BZ40" i="4"/>
  <c r="BY40" i="4"/>
  <c r="CV47" i="4"/>
  <c r="AM47" i="4"/>
  <c r="DE47" i="4"/>
  <c r="CR47" i="4"/>
  <c r="BL54" i="4"/>
  <c r="BY54" i="4"/>
  <c r="CV62" i="4"/>
  <c r="AM62" i="4"/>
  <c r="Z62" i="4"/>
  <c r="DE62" i="4"/>
  <c r="CR62" i="4"/>
  <c r="BL70" i="4"/>
  <c r="BY70" i="4"/>
  <c r="CV78" i="4"/>
  <c r="AM78" i="4"/>
  <c r="DE78" i="4"/>
  <c r="CE78" i="4"/>
  <c r="CR78" i="4"/>
  <c r="BY86" i="4"/>
  <c r="CV92" i="4"/>
  <c r="AM92" i="4"/>
  <c r="Z92" i="4"/>
  <c r="DE92" i="4"/>
  <c r="CR92" i="4"/>
  <c r="CY111" i="4"/>
  <c r="BF111" i="4"/>
  <c r="AS111" i="4"/>
  <c r="CR111" i="4"/>
  <c r="CV51" i="4"/>
  <c r="AM51" i="4"/>
  <c r="BE96" i="4"/>
  <c r="BF96" i="4"/>
  <c r="CR96" i="4"/>
  <c r="CY10" i="4"/>
  <c r="BU10" i="4"/>
  <c r="CE17" i="4"/>
  <c r="CR17" i="4"/>
  <c r="CY25" i="4"/>
  <c r="BU25" i="4"/>
  <c r="CE33" i="4"/>
  <c r="CR33" i="4"/>
  <c r="CY120" i="4"/>
  <c r="BU120" i="4"/>
  <c r="BB48" i="4"/>
  <c r="CR48" i="4"/>
  <c r="CY55" i="4"/>
  <c r="DB63" i="4"/>
  <c r="CR63" i="4"/>
  <c r="CY71" i="4"/>
  <c r="BB79" i="4"/>
  <c r="CR79" i="4"/>
  <c r="CY87" i="4"/>
  <c r="CV93" i="4"/>
  <c r="AM93" i="4"/>
  <c r="CE93" i="4"/>
  <c r="CR93" i="4"/>
  <c r="DH109" i="4"/>
  <c r="BB109" i="4"/>
  <c r="CE109" i="4"/>
  <c r="CR109" i="4"/>
  <c r="BY102" i="4"/>
  <c r="DB12" i="4"/>
  <c r="CD12" i="4"/>
  <c r="CR12" i="4"/>
  <c r="BL65" i="4"/>
  <c r="BY65" i="4"/>
  <c r="BF95" i="4"/>
  <c r="CR95" i="4"/>
  <c r="DB66" i="4"/>
  <c r="CE66" i="4"/>
  <c r="CR66" i="4"/>
  <c r="DB11" i="4"/>
  <c r="BY11" i="4"/>
  <c r="DB18" i="4"/>
  <c r="CS18" i="4"/>
  <c r="CR18" i="4"/>
  <c r="DB26" i="4"/>
  <c r="CV34" i="4"/>
  <c r="AM34" i="4"/>
  <c r="Z34" i="4"/>
  <c r="CE34" i="4"/>
  <c r="CR34" i="4"/>
  <c r="DB41" i="4"/>
  <c r="BY41" i="4"/>
  <c r="CD49" i="4"/>
  <c r="CE49" i="4" s="1"/>
  <c r="CR49" i="4"/>
  <c r="BL56" i="4"/>
  <c r="BY56" i="4"/>
  <c r="CR64" i="4"/>
  <c r="DB72" i="4"/>
  <c r="BL72" i="4"/>
  <c r="BY72" i="4"/>
  <c r="DB80" i="4"/>
  <c r="CR80" i="4"/>
  <c r="CE80" i="4"/>
  <c r="CV88" i="4"/>
  <c r="AM88" i="4"/>
  <c r="Z88" i="4"/>
  <c r="BA94" i="4"/>
  <c r="BB94" i="4" s="1"/>
  <c r="CD94" i="4"/>
  <c r="CE94" i="4" s="1"/>
  <c r="CR94" i="4"/>
  <c r="BL110" i="4"/>
  <c r="DH27" i="4"/>
  <c r="DB27" i="4"/>
  <c r="CE27" i="4"/>
  <c r="CR27" i="4"/>
  <c r="CY20" i="4"/>
  <c r="DB20" i="4"/>
  <c r="CR20" i="4"/>
  <c r="DE104" i="4"/>
  <c r="BF104" i="4"/>
  <c r="CE104" i="4"/>
  <c r="CR104" i="4"/>
  <c r="CY58" i="4"/>
  <c r="BB14" i="4"/>
  <c r="BF21" i="4"/>
  <c r="BE21" i="4"/>
  <c r="BE37" i="4"/>
  <c r="BB44" i="4"/>
  <c r="BE52" i="4"/>
  <c r="BF83" i="4"/>
  <c r="BE97" i="4"/>
  <c r="BK105" i="4"/>
  <c r="BL105" i="4" s="1"/>
  <c r="BY105" i="4"/>
  <c r="DH108" i="4"/>
  <c r="CY35" i="4"/>
  <c r="DE57" i="4"/>
  <c r="CY81" i="4"/>
  <c r="DH13" i="4"/>
  <c r="DH122" i="4"/>
  <c r="DB119" i="4"/>
  <c r="CR119" i="4"/>
  <c r="CY22" i="4"/>
  <c r="DB30" i="4"/>
  <c r="BY30" i="4"/>
  <c r="CV38" i="4"/>
  <c r="AM38" i="4"/>
  <c r="DB45" i="4"/>
  <c r="BU45" i="4"/>
  <c r="BB53" i="4"/>
  <c r="DB60" i="4"/>
  <c r="BU60" i="4"/>
  <c r="CV68" i="4"/>
  <c r="AM68" i="4"/>
  <c r="DB76" i="4"/>
  <c r="CR76" i="4"/>
  <c r="CV84" i="4"/>
  <c r="AM84" i="4"/>
  <c r="BF123" i="4"/>
  <c r="BY123" i="4"/>
  <c r="DE98" i="4"/>
  <c r="DE19" i="4"/>
  <c r="BF15" i="4"/>
  <c r="DB23" i="4"/>
  <c r="CY31" i="4"/>
  <c r="CV39" i="4"/>
  <c r="AM39" i="4"/>
  <c r="Z39" i="4"/>
  <c r="BU46" i="4"/>
  <c r="CV121" i="4"/>
  <c r="Z121" i="4"/>
  <c r="AM121" i="4"/>
  <c r="BB61" i="4"/>
  <c r="CV69" i="4"/>
  <c r="Z69" i="4"/>
  <c r="AM69" i="4"/>
  <c r="BF77" i="4"/>
  <c r="BF85" i="4"/>
  <c r="CY91" i="4"/>
  <c r="BU91" i="4"/>
  <c r="CV99" i="4"/>
  <c r="Z99" i="4"/>
  <c r="AM99" i="4"/>
  <c r="CQ99" i="4"/>
  <c r="CY107" i="4"/>
  <c r="BF100" i="4"/>
  <c r="DE42" i="4"/>
  <c r="DH103" i="4"/>
  <c r="DE82" i="4"/>
  <c r="DH9" i="4"/>
  <c r="BF16" i="4"/>
  <c r="CK16" i="4"/>
  <c r="DH24" i="4"/>
  <c r="BF32" i="4"/>
  <c r="AR32" i="4"/>
  <c r="CJ32" i="4"/>
  <c r="CK32" i="4" s="1"/>
  <c r="DH40" i="4"/>
  <c r="BF47" i="4"/>
  <c r="DH54" i="4"/>
  <c r="BF62" i="4"/>
  <c r="DH70" i="4"/>
  <c r="BF78" i="4"/>
  <c r="DH86" i="4"/>
  <c r="BR86" i="4"/>
  <c r="BF92" i="4"/>
  <c r="DE50" i="4"/>
  <c r="BO50" i="4"/>
  <c r="DE51" i="4"/>
  <c r="BO51" i="4"/>
  <c r="CY96" i="4"/>
  <c r="CN96" i="4"/>
  <c r="DB10" i="4"/>
  <c r="DB17" i="4"/>
  <c r="BF17" i="4"/>
  <c r="BE25" i="4"/>
  <c r="BR25" i="4"/>
  <c r="BF33" i="4"/>
  <c r="CK33" i="4"/>
  <c r="BF48" i="4"/>
  <c r="DH55" i="4"/>
  <c r="BR55" i="4"/>
  <c r="DH63" i="4"/>
  <c r="BF63" i="4"/>
  <c r="DB71" i="4"/>
  <c r="BQ71" i="4"/>
  <c r="BR71" i="4" s="1"/>
  <c r="CV79" i="4"/>
  <c r="AM79" i="4"/>
  <c r="BF79" i="4"/>
  <c r="DB87" i="4"/>
  <c r="BF93" i="4"/>
  <c r="CK93" i="4"/>
  <c r="CY101" i="4"/>
  <c r="BR101" i="4"/>
  <c r="CV109" i="4"/>
  <c r="Z109" i="4"/>
  <c r="AM109" i="4"/>
  <c r="BF109" i="4"/>
  <c r="DH102" i="4"/>
  <c r="CY12" i="4"/>
  <c r="DE65" i="4"/>
  <c r="BX65" i="4"/>
  <c r="DB95" i="4"/>
  <c r="CY66" i="4"/>
  <c r="CK66" i="4"/>
  <c r="DH11" i="4"/>
  <c r="CY18" i="4"/>
  <c r="BF18" i="4"/>
  <c r="DH26" i="4"/>
  <c r="BY26" i="4"/>
  <c r="AY34" i="4"/>
  <c r="BF34" i="4"/>
  <c r="DH41" i="4"/>
  <c r="CV49" i="4"/>
  <c r="AM49" i="4"/>
  <c r="AR49" i="4"/>
  <c r="BF49" i="4"/>
  <c r="DH56" i="4"/>
  <c r="BF64" i="4"/>
  <c r="DH72" i="4"/>
  <c r="BR72" i="4"/>
  <c r="CV80" i="4"/>
  <c r="AM80" i="4"/>
  <c r="Z80" i="4"/>
  <c r="BF80" i="4"/>
  <c r="CK80" i="4"/>
  <c r="DH88" i="4"/>
  <c r="BL88" i="4"/>
  <c r="BY88" i="4"/>
  <c r="DB94" i="4"/>
  <c r="AR94" i="4"/>
  <c r="BF94" i="4"/>
  <c r="CJ94" i="4"/>
  <c r="CK94" i="4" s="1"/>
  <c r="DH110" i="4"/>
  <c r="BY110" i="4"/>
  <c r="BU110" i="4"/>
  <c r="CY27" i="4"/>
  <c r="CK27" i="4"/>
  <c r="DE73" i="4"/>
  <c r="BO73" i="4"/>
  <c r="DE20" i="4"/>
  <c r="DH104" i="4"/>
  <c r="BR21" i="4"/>
  <c r="CH59" i="4"/>
  <c r="CR83" i="4"/>
  <c r="DH105" i="4"/>
  <c r="CR13" i="4"/>
  <c r="CY30" i="4"/>
  <c r="DE60" i="4"/>
  <c r="CR36" i="4"/>
  <c r="DB61" i="4"/>
  <c r="CY77" i="4"/>
  <c r="DH42" i="4"/>
  <c r="DE43" i="4"/>
  <c r="CV9" i="4"/>
  <c r="AM9" i="4"/>
  <c r="BF24" i="4"/>
  <c r="CE54" i="4"/>
  <c r="CR54" i="4"/>
  <c r="DE70" i="4"/>
  <c r="CV86" i="4"/>
  <c r="AM86" i="4"/>
  <c r="Z86" i="4"/>
  <c r="CV17" i="4"/>
  <c r="AM17" i="4"/>
  <c r="CR120" i="4"/>
  <c r="BB87" i="4"/>
  <c r="CV95" i="4"/>
  <c r="AM95" i="4"/>
  <c r="Z95" i="4"/>
  <c r="CV18" i="4"/>
  <c r="AM18" i="4"/>
  <c r="DB56" i="4"/>
  <c r="DB64" i="4"/>
  <c r="CR72" i="4"/>
  <c r="BB88" i="4"/>
  <c r="DB73" i="4"/>
  <c r="CH20" i="4"/>
  <c r="BR104" i="4"/>
  <c r="CR21" i="4"/>
  <c r="BB37" i="4"/>
  <c r="CR67" i="4"/>
  <c r="BR83" i="4"/>
  <c r="CK90" i="4"/>
  <c r="BD105" i="4"/>
  <c r="BE105" i="4" s="1"/>
  <c r="BO35" i="4"/>
  <c r="DE81" i="4"/>
  <c r="DB53" i="4"/>
  <c r="DB68" i="4"/>
  <c r="BE36" i="4"/>
  <c r="CV37" i="4"/>
  <c r="AM37" i="4"/>
  <c r="BL44" i="4"/>
  <c r="BY44" i="4"/>
  <c r="CV52" i="4"/>
  <c r="Z52" i="4"/>
  <c r="AM52" i="4"/>
  <c r="BE67" i="4"/>
  <c r="BB75" i="4"/>
  <c r="BO75" i="4"/>
  <c r="BE83" i="4"/>
  <c r="CK83" i="4"/>
  <c r="BO90" i="4"/>
  <c r="BF97" i="4"/>
  <c r="DE105" i="4"/>
  <c r="DE106" i="4"/>
  <c r="DB14" i="4"/>
  <c r="BU14" i="4"/>
  <c r="BY21" i="4"/>
  <c r="CQ21" i="4"/>
  <c r="DB29" i="4"/>
  <c r="BF37" i="4"/>
  <c r="BY37" i="4"/>
  <c r="CQ37" i="4"/>
  <c r="DB44" i="4"/>
  <c r="BO44" i="4"/>
  <c r="BF52" i="4"/>
  <c r="BL52" i="4"/>
  <c r="BY52" i="4"/>
  <c r="CQ52" i="4"/>
  <c r="DB59" i="4"/>
  <c r="CR59" i="4"/>
  <c r="CY67" i="4"/>
  <c r="BL67" i="4"/>
  <c r="BY67" i="4"/>
  <c r="CQ67" i="4"/>
  <c r="DB75" i="4"/>
  <c r="BY83" i="4"/>
  <c r="DB90" i="4"/>
  <c r="BL97" i="4"/>
  <c r="BY97" i="4"/>
  <c r="CK97" i="4"/>
  <c r="BA105" i="4"/>
  <c r="BB105" i="4" s="1"/>
  <c r="BN105" i="4"/>
  <c r="BO105" i="4" s="1"/>
  <c r="CV106" i="4"/>
  <c r="AM106" i="4"/>
  <c r="CK106" i="4"/>
  <c r="BE108" i="4"/>
  <c r="DH35" i="4"/>
  <c r="DH81" i="4"/>
  <c r="CN81" i="4"/>
  <c r="CY122" i="4"/>
  <c r="BY119" i="4"/>
  <c r="CV22" i="4"/>
  <c r="AM22" i="4"/>
  <c r="CK22" i="4"/>
  <c r="AY30" i="4"/>
  <c r="CE30" i="4"/>
  <c r="DE38" i="4"/>
  <c r="BO38" i="4"/>
  <c r="BY45" i="4"/>
  <c r="BL45" i="4"/>
  <c r="CV53" i="4"/>
  <c r="AM53" i="4"/>
  <c r="BO53" i="4"/>
  <c r="AY60" i="4"/>
  <c r="BY60" i="4"/>
  <c r="BL76" i="4"/>
  <c r="BY76" i="4"/>
  <c r="CY84" i="4"/>
  <c r="BO84" i="4"/>
  <c r="CK84" i="4"/>
  <c r="AY123" i="4"/>
  <c r="CR123" i="4"/>
  <c r="DH89" i="4"/>
  <c r="CV36" i="4"/>
  <c r="AM36" i="4"/>
  <c r="CH36" i="4"/>
  <c r="CY74" i="4"/>
  <c r="BU74" i="4"/>
  <c r="CR15" i="4"/>
  <c r="DE23" i="4"/>
  <c r="AR31" i="4"/>
  <c r="BF31" i="4"/>
  <c r="BY31" i="4"/>
  <c r="BK31" i="4"/>
  <c r="BZ31" i="4" s="1"/>
  <c r="DB39" i="4"/>
  <c r="BO39" i="4"/>
  <c r="CK39" i="4"/>
  <c r="BY46" i="4"/>
  <c r="CY61" i="4"/>
  <c r="CN69" i="4"/>
  <c r="CR77" i="4"/>
  <c r="CY85" i="4"/>
  <c r="CN85" i="4"/>
  <c r="BF91" i="4"/>
  <c r="BY91" i="4"/>
  <c r="DE99" i="4"/>
  <c r="DB107" i="4"/>
  <c r="BY107" i="4"/>
  <c r="DB100" i="4"/>
  <c r="CY103" i="4"/>
  <c r="CH103" i="4"/>
  <c r="DH82" i="4"/>
  <c r="CY16" i="4"/>
  <c r="CY32" i="4"/>
  <c r="BT32" i="4"/>
  <c r="BU32" i="4" s="1"/>
  <c r="CY47" i="4"/>
  <c r="CQ47" i="4"/>
  <c r="CY62" i="4"/>
  <c r="BU62" i="4"/>
  <c r="CY78" i="4"/>
  <c r="CK78" i="4"/>
  <c r="CY92" i="4"/>
  <c r="CQ92" i="4"/>
  <c r="DH111" i="4"/>
  <c r="DH51" i="4"/>
  <c r="DE96" i="4"/>
  <c r="DH17" i="4"/>
  <c r="BU17" i="4"/>
  <c r="CN17" i="4"/>
  <c r="CV33" i="4"/>
  <c r="AM33" i="4"/>
  <c r="BU33" i="4"/>
  <c r="CN33" i="4"/>
  <c r="CV48" i="4"/>
  <c r="AM48" i="4"/>
  <c r="BU48" i="4"/>
  <c r="CN48" i="4"/>
  <c r="BO55" i="4"/>
  <c r="CV63" i="4"/>
  <c r="AM63" i="4"/>
  <c r="BN71" i="4"/>
  <c r="BO71" i="4" s="1"/>
  <c r="DB79" i="4"/>
  <c r="BU79" i="4"/>
  <c r="CN79" i="4"/>
  <c r="BO87" i="4"/>
  <c r="DB93" i="4"/>
  <c r="CN93" i="4"/>
  <c r="BO101" i="4"/>
  <c r="DB109" i="4"/>
  <c r="CN109" i="4"/>
  <c r="CV12" i="4"/>
  <c r="AM12" i="4"/>
  <c r="BB65" i="4"/>
  <c r="CY95" i="4"/>
  <c r="CV28" i="4"/>
  <c r="AM28" i="4"/>
  <c r="BY28" i="4"/>
  <c r="DH66" i="4"/>
  <c r="DB34" i="4"/>
  <c r="CY49" i="4"/>
  <c r="CY64" i="4"/>
  <c r="CH64" i="4"/>
  <c r="CN64" i="4"/>
  <c r="CY80" i="4"/>
  <c r="CV94" i="4"/>
  <c r="AM94" i="4"/>
  <c r="CM94" i="4"/>
  <c r="CN94" i="4" s="1"/>
  <c r="BR110" i="4"/>
  <c r="CH73" i="4"/>
  <c r="DH20" i="4"/>
  <c r="CQ20" i="4"/>
  <c r="CV58" i="4"/>
  <c r="AM58" i="4"/>
  <c r="BO58" i="4"/>
  <c r="CY104" i="4"/>
  <c r="CK104" i="4"/>
  <c r="DH14" i="4"/>
  <c r="DH29" i="4"/>
  <c r="DH44" i="4"/>
  <c r="DH59" i="4"/>
  <c r="CY90" i="4"/>
  <c r="CG105" i="4"/>
  <c r="CH105" i="4" s="1"/>
  <c r="BF22" i="4"/>
  <c r="CR30" i="4"/>
  <c r="CV45" i="4"/>
  <c r="AM45" i="4"/>
  <c r="BU53" i="4"/>
  <c r="BF68" i="4"/>
  <c r="BF84" i="4"/>
  <c r="DB98" i="4"/>
  <c r="CE19" i="4"/>
  <c r="CR19" i="4"/>
  <c r="DH74" i="4"/>
  <c r="DB46" i="4"/>
  <c r="BX85" i="4"/>
  <c r="DB99" i="4"/>
  <c r="BF107" i="4"/>
  <c r="BY100" i="4"/>
  <c r="BY103" i="4"/>
  <c r="BZ103" i="4"/>
  <c r="DB82" i="4"/>
  <c r="DE9" i="4"/>
  <c r="AI9" i="4"/>
  <c r="CR40" i="4"/>
  <c r="DE54" i="4"/>
  <c r="CE70" i="4"/>
  <c r="CR70" i="4"/>
  <c r="CR86" i="4"/>
  <c r="CY50" i="4"/>
  <c r="CY51" i="4"/>
  <c r="BX96" i="4"/>
  <c r="CV25" i="4"/>
  <c r="AM25" i="4"/>
  <c r="CY33" i="4"/>
  <c r="CY63" i="4"/>
  <c r="CD71" i="4"/>
  <c r="CR71" i="4"/>
  <c r="CY93" i="4"/>
  <c r="CR101" i="4"/>
  <c r="DB65" i="4"/>
  <c r="CR28" i="4"/>
  <c r="CE28" i="4"/>
  <c r="CV41" i="4"/>
  <c r="AM41" i="4"/>
  <c r="BB56" i="4"/>
  <c r="BU80" i="4"/>
  <c r="BT94" i="4"/>
  <c r="BU94" i="4" s="1"/>
  <c r="CR110" i="4"/>
  <c r="CV20" i="4"/>
  <c r="AM20" i="4"/>
  <c r="Z20" i="4"/>
  <c r="BO52" i="4"/>
  <c r="CV90" i="4"/>
  <c r="AM90" i="4"/>
  <c r="Z90" i="4"/>
  <c r="BO97" i="4"/>
  <c r="BU106" i="4"/>
  <c r="DE35" i="4"/>
  <c r="BU38" i="4"/>
  <c r="CR14" i="4"/>
  <c r="CS14" i="4"/>
  <c r="CV21" i="4"/>
  <c r="AM21" i="4"/>
  <c r="CR29" i="4"/>
  <c r="CN37" i="4"/>
  <c r="BU44" i="4"/>
  <c r="BX52" i="4"/>
  <c r="BU59" i="4"/>
  <c r="CV67" i="4"/>
  <c r="AM67" i="4"/>
  <c r="Z67" i="4"/>
  <c r="BX67" i="4"/>
  <c r="CR75" i="4"/>
  <c r="CV83" i="4"/>
  <c r="AM83" i="4"/>
  <c r="BX83" i="4"/>
  <c r="CN83" i="4"/>
  <c r="CE90" i="4"/>
  <c r="CR90" i="4"/>
  <c r="CV97" i="4"/>
  <c r="AM97" i="4"/>
  <c r="Z97" i="4"/>
  <c r="BB106" i="4"/>
  <c r="CE106" i="4"/>
  <c r="CR106" i="4"/>
  <c r="CV35" i="4"/>
  <c r="AM35" i="4"/>
  <c r="Z35" i="4"/>
  <c r="BY35" i="4"/>
  <c r="BF57" i="4"/>
  <c r="CV81" i="4"/>
  <c r="Z81" i="4"/>
  <c r="AM81" i="4"/>
  <c r="BY81" i="4"/>
  <c r="BL81" i="4"/>
  <c r="BF13" i="4"/>
  <c r="BY13" i="4"/>
  <c r="DH119" i="4"/>
  <c r="BB22" i="4"/>
  <c r="DH30" i="4"/>
  <c r="CY38" i="4"/>
  <c r="BX38" i="4"/>
  <c r="DH45" i="4"/>
  <c r="DE53" i="4"/>
  <c r="BX53" i="4"/>
  <c r="DH60" i="4"/>
  <c r="DE68" i="4"/>
  <c r="BX68" i="4"/>
  <c r="DH76" i="4"/>
  <c r="BB84" i="4"/>
  <c r="DH123" i="4"/>
  <c r="BR123" i="4"/>
  <c r="CY98" i="4"/>
  <c r="CK98" i="4"/>
  <c r="BF19" i="4"/>
  <c r="CV89" i="4"/>
  <c r="AM89" i="4"/>
  <c r="Z89" i="4"/>
  <c r="CQ89" i="4"/>
  <c r="BF36" i="4"/>
  <c r="BL36" i="4"/>
  <c r="BY36" i="4"/>
  <c r="DE74" i="4"/>
  <c r="DH15" i="4"/>
  <c r="BZ15" i="4"/>
  <c r="BY15" i="4"/>
  <c r="CV23" i="4"/>
  <c r="AM23" i="4"/>
  <c r="Z23" i="4"/>
  <c r="CE23" i="4"/>
  <c r="CR23" i="4"/>
  <c r="DH31" i="4"/>
  <c r="CD31" i="4"/>
  <c r="CR31" i="4"/>
  <c r="DE39" i="4"/>
  <c r="CR39" i="4"/>
  <c r="DH46" i="4"/>
  <c r="CR46" i="4"/>
  <c r="DB121" i="4"/>
  <c r="CN121" i="4"/>
  <c r="DH61" i="4"/>
  <c r="BZ61" i="4"/>
  <c r="BY61" i="4"/>
  <c r="DH77" i="4"/>
  <c r="BY77" i="4"/>
  <c r="BZ77" i="4"/>
  <c r="CV85" i="4"/>
  <c r="AM85" i="4"/>
  <c r="Z85" i="4"/>
  <c r="CE85" i="4"/>
  <c r="CR85" i="4"/>
  <c r="CQ85" i="4"/>
  <c r="DH91" i="4"/>
  <c r="CR91" i="4"/>
  <c r="BF99" i="4"/>
  <c r="CR99" i="4"/>
  <c r="CE99" i="4"/>
  <c r="CN99" i="4"/>
  <c r="DH107" i="4"/>
  <c r="CR107" i="4"/>
  <c r="CY100" i="4"/>
  <c r="CQ100" i="4"/>
  <c r="BF42" i="4"/>
  <c r="CV103" i="4"/>
  <c r="AM103" i="4"/>
  <c r="Z103" i="4"/>
  <c r="CQ103" i="4"/>
  <c r="BF43" i="4"/>
  <c r="BY43" i="4"/>
  <c r="DB16" i="4"/>
  <c r="BO16" i="4"/>
  <c r="CN16" i="4"/>
  <c r="CH24" i="4"/>
  <c r="DB32" i="4"/>
  <c r="DB47" i="4"/>
  <c r="BO47" i="4"/>
  <c r="CH54" i="4"/>
  <c r="DB62" i="4"/>
  <c r="BO62" i="4"/>
  <c r="CH70" i="4"/>
  <c r="DB78" i="4"/>
  <c r="CH86" i="4"/>
  <c r="DB92" i="4"/>
  <c r="BO92" i="4"/>
  <c r="CN92" i="4"/>
  <c r="BF50" i="4"/>
  <c r="DB111" i="4"/>
  <c r="BY111" i="4"/>
  <c r="BF51" i="4"/>
  <c r="BY51" i="4"/>
  <c r="DH96" i="4"/>
  <c r="CQ96" i="4"/>
  <c r="DE10" i="4"/>
  <c r="CY17" i="4"/>
  <c r="BY17" i="4"/>
  <c r="DE25" i="4"/>
  <c r="DB33" i="4"/>
  <c r="BY33" i="4"/>
  <c r="CQ33" i="4"/>
  <c r="DE120" i="4"/>
  <c r="CH120" i="4"/>
  <c r="DH48" i="4"/>
  <c r="BL48" i="4"/>
  <c r="BY48" i="4"/>
  <c r="CQ48" i="4"/>
  <c r="DE55" i="4"/>
  <c r="BY63" i="4"/>
  <c r="CQ63" i="4"/>
  <c r="DE71" i="4"/>
  <c r="CG71" i="4"/>
  <c r="CH71" i="4" s="1"/>
  <c r="DH79" i="4"/>
  <c r="BY79" i="4"/>
  <c r="DE87" i="4"/>
  <c r="BL93" i="4"/>
  <c r="BY93" i="4"/>
  <c r="DE101" i="4"/>
  <c r="BL109" i="4"/>
  <c r="BY109" i="4"/>
  <c r="CQ109" i="4"/>
  <c r="DE102" i="4"/>
  <c r="BX102" i="4"/>
  <c r="DH12" i="4"/>
  <c r="BK12" i="4"/>
  <c r="BY12" i="4"/>
  <c r="CP12" i="4"/>
  <c r="BF65" i="4"/>
  <c r="DH95" i="4"/>
  <c r="BY95" i="4"/>
  <c r="CQ95" i="4"/>
  <c r="BF28" i="4"/>
  <c r="CH28" i="4"/>
  <c r="BU66" i="4"/>
  <c r="DE11" i="4"/>
  <c r="CH11" i="4"/>
  <c r="BY18" i="4"/>
  <c r="DE26" i="4"/>
  <c r="CY34" i="4"/>
  <c r="BY34" i="4"/>
  <c r="DE41" i="4"/>
  <c r="BX41" i="4"/>
  <c r="DB49" i="4"/>
  <c r="CG49" i="4"/>
  <c r="CH49" i="4" s="1"/>
  <c r="CP49" i="4"/>
  <c r="CQ49" i="4" s="1"/>
  <c r="DE56" i="4"/>
  <c r="CH56" i="4"/>
  <c r="CV64" i="4"/>
  <c r="AM64" i="4"/>
  <c r="Z64" i="4"/>
  <c r="DE72" i="4"/>
  <c r="CH72" i="4"/>
  <c r="BL80" i="4"/>
  <c r="BY80" i="4"/>
  <c r="CQ80" i="4"/>
  <c r="DE88" i="4"/>
  <c r="BX88" i="4"/>
  <c r="CY94" i="4"/>
  <c r="BK94" i="4"/>
  <c r="BY94" i="4"/>
  <c r="DE110" i="4"/>
  <c r="CV27" i="4"/>
  <c r="AM27" i="4"/>
  <c r="CH27" i="4"/>
  <c r="CQ27" i="4"/>
  <c r="BF73" i="4"/>
  <c r="BU73" i="4"/>
  <c r="CN20" i="4"/>
  <c r="BF58" i="4"/>
  <c r="BL58" i="4"/>
  <c r="BY58" i="4"/>
  <c r="CL129" i="4" l="1"/>
  <c r="CL131" i="4"/>
  <c r="CL130" i="4"/>
  <c r="CF129" i="4"/>
  <c r="CF131" i="4"/>
  <c r="CF130" i="4"/>
  <c r="CC130" i="4"/>
  <c r="CC129" i="4"/>
  <c r="CC131" i="4"/>
  <c r="BQ125" i="4"/>
  <c r="BQ126" i="4" s="1"/>
  <c r="CQ12" i="4"/>
  <c r="BN125" i="4"/>
  <c r="CM126" i="4"/>
  <c r="CI126" i="4"/>
  <c r="CI127" i="4" s="1"/>
  <c r="BK125" i="4"/>
  <c r="BK126" i="4" s="1"/>
  <c r="BK127" i="4" s="1"/>
  <c r="CH12" i="4"/>
  <c r="BY125" i="4"/>
  <c r="CR126" i="4"/>
  <c r="CR127" i="4" s="1"/>
  <c r="BW125" i="4"/>
  <c r="BW126" i="4" s="1"/>
  <c r="BX126" i="4" s="1"/>
  <c r="CD126" i="4"/>
  <c r="CO126" i="4"/>
  <c r="CO127" i="4" s="1"/>
  <c r="BT125" i="4"/>
  <c r="CS74" i="4"/>
  <c r="CT74" i="4" s="1"/>
  <c r="BS130" i="4"/>
  <c r="BS131" i="4"/>
  <c r="BS129" i="4"/>
  <c r="BV129" i="4"/>
  <c r="BV131" i="4"/>
  <c r="BV130" i="4"/>
  <c r="BJ126" i="4"/>
  <c r="BJ127" i="4" s="1"/>
  <c r="BP126" i="4"/>
  <c r="BP127" i="4" s="1"/>
  <c r="BZ12" i="4"/>
  <c r="CA12" i="4" s="1"/>
  <c r="BM126" i="4"/>
  <c r="BM127" i="4" s="1"/>
  <c r="AQ126" i="4"/>
  <c r="AQ127" i="4" s="1"/>
  <c r="BC126" i="4"/>
  <c r="BC127" i="4" s="1"/>
  <c r="AT126" i="4"/>
  <c r="AT127" i="4" s="1"/>
  <c r="BD125" i="4"/>
  <c r="BD126" i="4" s="1"/>
  <c r="AZ130" i="4"/>
  <c r="AZ129" i="4"/>
  <c r="AZ131" i="4"/>
  <c r="AW131" i="4"/>
  <c r="AW130" i="4"/>
  <c r="AW129" i="4"/>
  <c r="BF125" i="4"/>
  <c r="BF126" i="4" s="1"/>
  <c r="AU126" i="4"/>
  <c r="AR125" i="4"/>
  <c r="AX127" i="4"/>
  <c r="AY126" i="4"/>
  <c r="BA125" i="4"/>
  <c r="BB125" i="4"/>
  <c r="CS101" i="4"/>
  <c r="CT101" i="4" s="1"/>
  <c r="X127" i="4"/>
  <c r="AM125" i="4"/>
  <c r="BZ63" i="4"/>
  <c r="CA63" i="4" s="1"/>
  <c r="CS13" i="4"/>
  <c r="CT13" i="4" s="1"/>
  <c r="AD126" i="4"/>
  <c r="AF126" i="4" s="1"/>
  <c r="CS107" i="4"/>
  <c r="CT107" i="4" s="1"/>
  <c r="AG126" i="4"/>
  <c r="AI126" i="4" s="1"/>
  <c r="AC127" i="4"/>
  <c r="AA131" i="4"/>
  <c r="AA129" i="4"/>
  <c r="AA130" i="4"/>
  <c r="AJ127" i="4"/>
  <c r="BZ33" i="4"/>
  <c r="CA33" i="4" s="1"/>
  <c r="CS26" i="4"/>
  <c r="CT26" i="4" s="1"/>
  <c r="BZ107" i="4"/>
  <c r="CA107" i="4" s="1"/>
  <c r="CE18" i="4"/>
  <c r="CZ8" i="4"/>
  <c r="DA8" i="4" s="1"/>
  <c r="AI30" i="4"/>
  <c r="BZ17" i="4"/>
  <c r="CA17" i="4" s="1"/>
  <c r="BZ43" i="4"/>
  <c r="CA43" i="4" s="1"/>
  <c r="DG30" i="4"/>
  <c r="CS50" i="4"/>
  <c r="CT50" i="4" s="1"/>
  <c r="CS42" i="4"/>
  <c r="CT42" i="4" s="1"/>
  <c r="CS91" i="4"/>
  <c r="CT91" i="4" s="1"/>
  <c r="CE13" i="4"/>
  <c r="DC8" i="4"/>
  <c r="DD8" i="4" s="1"/>
  <c r="DF8" i="4"/>
  <c r="DG8" i="4" s="1"/>
  <c r="CA77" i="4"/>
  <c r="BZ74" i="4"/>
  <c r="CA74" i="4" s="1"/>
  <c r="CS29" i="4"/>
  <c r="CT29" i="4" s="1"/>
  <c r="CS77" i="4"/>
  <c r="CT77" i="4" s="1"/>
  <c r="BZ8" i="4"/>
  <c r="CS84" i="4"/>
  <c r="CT84" i="4" s="1"/>
  <c r="BZ35" i="4"/>
  <c r="CA35" i="4" s="1"/>
  <c r="CA103" i="4"/>
  <c r="BL107" i="4"/>
  <c r="BL40" i="4"/>
  <c r="CA64" i="4"/>
  <c r="CA27" i="4"/>
  <c r="AI8" i="4"/>
  <c r="CS46" i="4"/>
  <c r="CT46" i="4" s="1"/>
  <c r="CS8" i="4"/>
  <c r="CW8" i="4"/>
  <c r="CX8" i="4" s="1"/>
  <c r="AN8" i="4"/>
  <c r="BZ79" i="4"/>
  <c r="CA79" i="4" s="1"/>
  <c r="CS106" i="4"/>
  <c r="CT106" i="4" s="1"/>
  <c r="CS30" i="4"/>
  <c r="CT30" i="4" s="1"/>
  <c r="CS58" i="4"/>
  <c r="CT58" i="4" s="1"/>
  <c r="BU64" i="4"/>
  <c r="DK8" i="4"/>
  <c r="CS35" i="4"/>
  <c r="CT35" i="4" s="1"/>
  <c r="CE74" i="4"/>
  <c r="CH26" i="4"/>
  <c r="BZ110" i="4"/>
  <c r="CA110" i="4" s="1"/>
  <c r="BZ37" i="4"/>
  <c r="CA37" i="4" s="1"/>
  <c r="BZ111" i="4"/>
  <c r="CA111" i="4" s="1"/>
  <c r="BG8" i="4"/>
  <c r="AF8" i="4"/>
  <c r="DI8" i="4"/>
  <c r="DJ8" i="4" s="1"/>
  <c r="BL61" i="4"/>
  <c r="CE46" i="4"/>
  <c r="BZ13" i="4"/>
  <c r="CA13" i="4" s="1"/>
  <c r="AC8" i="4"/>
  <c r="BZ96" i="4"/>
  <c r="CA96" i="4" s="1"/>
  <c r="CE91" i="4"/>
  <c r="CS110" i="4"/>
  <c r="CT110" i="4" s="1"/>
  <c r="CS82" i="4"/>
  <c r="CT82" i="4" s="1"/>
  <c r="BL27" i="4"/>
  <c r="BZ80" i="4"/>
  <c r="CA80" i="4" s="1"/>
  <c r="BL63" i="4"/>
  <c r="CT14" i="4"/>
  <c r="CA31" i="4"/>
  <c r="CA19" i="4"/>
  <c r="CS59" i="4"/>
  <c r="CT59" i="4" s="1"/>
  <c r="CS93" i="4"/>
  <c r="CT93" i="4" s="1"/>
  <c r="BL12" i="4"/>
  <c r="CA15" i="4"/>
  <c r="CE59" i="4"/>
  <c r="CS31" i="4"/>
  <c r="CT31" i="4" s="1"/>
  <c r="BL43" i="4"/>
  <c r="CE107" i="4"/>
  <c r="CN84" i="4"/>
  <c r="CA40" i="4"/>
  <c r="CA78" i="4"/>
  <c r="BZ62" i="4"/>
  <c r="CA62" i="4" s="1"/>
  <c r="BZ51" i="4"/>
  <c r="CA51" i="4" s="1"/>
  <c r="CS109" i="4"/>
  <c r="CT109" i="4" s="1"/>
  <c r="BL111" i="4"/>
  <c r="CH30" i="4"/>
  <c r="CE77" i="4"/>
  <c r="CS123" i="4"/>
  <c r="CT123" i="4" s="1"/>
  <c r="CN35" i="4"/>
  <c r="CK82" i="4"/>
  <c r="BZ86" i="4"/>
  <c r="CA86" i="4" s="1"/>
  <c r="CS65" i="4"/>
  <c r="CT65" i="4" s="1"/>
  <c r="CE68" i="4"/>
  <c r="BZ10" i="4"/>
  <c r="CA10" i="4" s="1"/>
  <c r="BL22" i="4"/>
  <c r="BL78" i="4"/>
  <c r="AC94" i="4"/>
  <c r="CZ94" i="4"/>
  <c r="DA94" i="4" s="1"/>
  <c r="AS65" i="4"/>
  <c r="BG65" i="4"/>
  <c r="BH65" i="4" s="1"/>
  <c r="AS42" i="4"/>
  <c r="BG42" i="4"/>
  <c r="BH42" i="4" s="1"/>
  <c r="AI35" i="4"/>
  <c r="DF35" i="4"/>
  <c r="DG35" i="4" s="1"/>
  <c r="AF82" i="4"/>
  <c r="DC82" i="4"/>
  <c r="DD82" i="4" s="1"/>
  <c r="AF93" i="4"/>
  <c r="DC93" i="4"/>
  <c r="DD93" i="4" s="1"/>
  <c r="CS21" i="4"/>
  <c r="CT21" i="4" s="1"/>
  <c r="CE21" i="4"/>
  <c r="AC12" i="4"/>
  <c r="CZ12" i="4"/>
  <c r="DA12" i="4" s="1"/>
  <c r="AF23" i="4"/>
  <c r="DC23" i="4"/>
  <c r="DD23" i="4" s="1"/>
  <c r="CS48" i="4"/>
  <c r="CT48" i="4" s="1"/>
  <c r="CE48" i="4"/>
  <c r="AC53" i="4"/>
  <c r="CZ53" i="4"/>
  <c r="DA53" i="4" s="1"/>
  <c r="AF38" i="4"/>
  <c r="DC38" i="4"/>
  <c r="DD38" i="4" s="1"/>
  <c r="AF96" i="4"/>
  <c r="DC96" i="4"/>
  <c r="DD96" i="4" s="1"/>
  <c r="AF77" i="4"/>
  <c r="DC77" i="4"/>
  <c r="DD77" i="4" s="1"/>
  <c r="AL107" i="4"/>
  <c r="DI107" i="4"/>
  <c r="DJ107" i="4" s="1"/>
  <c r="AL46" i="4"/>
  <c r="DI46" i="4"/>
  <c r="DJ46" i="4" s="1"/>
  <c r="BZ46" i="4"/>
  <c r="CA46" i="4" s="1"/>
  <c r="BL46" i="4"/>
  <c r="AL110" i="4"/>
  <c r="DI110" i="4"/>
  <c r="DJ110" i="4" s="1"/>
  <c r="AL56" i="4"/>
  <c r="DI56" i="4"/>
  <c r="DJ56" i="4" s="1"/>
  <c r="AS123" i="4"/>
  <c r="BG123" i="4"/>
  <c r="BH123" i="4" s="1"/>
  <c r="AL27" i="4"/>
  <c r="DI27" i="4"/>
  <c r="DJ27" i="4" s="1"/>
  <c r="AS122" i="4"/>
  <c r="BG122" i="4"/>
  <c r="BH122" i="4" s="1"/>
  <c r="AF48" i="4"/>
  <c r="DC48" i="4"/>
  <c r="DD48" i="4" s="1"/>
  <c r="CE69" i="4"/>
  <c r="CS69" i="4"/>
  <c r="CT69" i="4" s="1"/>
  <c r="AL65" i="4"/>
  <c r="DI65" i="4"/>
  <c r="DJ65" i="4" s="1"/>
  <c r="CS55" i="4"/>
  <c r="CT55" i="4" s="1"/>
  <c r="CE55" i="4"/>
  <c r="AI103" i="4"/>
  <c r="DF103" i="4"/>
  <c r="DG103" i="4" s="1"/>
  <c r="AC44" i="4"/>
  <c r="CZ44" i="4"/>
  <c r="DA44" i="4" s="1"/>
  <c r="AS73" i="4"/>
  <c r="BG73" i="4"/>
  <c r="BH73" i="4" s="1"/>
  <c r="DK27" i="4"/>
  <c r="AI11" i="4"/>
  <c r="DF11" i="4"/>
  <c r="DG11" i="4" s="1"/>
  <c r="BL79" i="4"/>
  <c r="AI71" i="4"/>
  <c r="DF71" i="4"/>
  <c r="DG71" i="4" s="1"/>
  <c r="AF33" i="4"/>
  <c r="DC33" i="4"/>
  <c r="DD33" i="4" s="1"/>
  <c r="AL96" i="4"/>
  <c r="DI96" i="4"/>
  <c r="DJ96" i="4" s="1"/>
  <c r="CS85" i="4"/>
  <c r="CT85" i="4" s="1"/>
  <c r="CE39" i="4"/>
  <c r="CS39" i="4"/>
  <c r="CT39" i="4" s="1"/>
  <c r="AL31" i="4"/>
  <c r="DI31" i="4"/>
  <c r="DJ31" i="4" s="1"/>
  <c r="BL15" i="4"/>
  <c r="AL60" i="4"/>
  <c r="DI60" i="4"/>
  <c r="DJ60" i="4" s="1"/>
  <c r="AL119" i="4"/>
  <c r="DI119" i="4"/>
  <c r="DJ119" i="4" s="1"/>
  <c r="BZ81" i="4"/>
  <c r="CA81" i="4" s="1"/>
  <c r="BL35" i="4"/>
  <c r="CE14" i="4"/>
  <c r="DK41" i="4"/>
  <c r="AC93" i="4"/>
  <c r="CZ93" i="4"/>
  <c r="DA93" i="4" s="1"/>
  <c r="Z25" i="4"/>
  <c r="CW25" i="4"/>
  <c r="CX25" i="4" s="1"/>
  <c r="AN25" i="4"/>
  <c r="AO25" i="4" s="1"/>
  <c r="AC50" i="4"/>
  <c r="CZ50" i="4"/>
  <c r="DA50" i="4" s="1"/>
  <c r="BL103" i="4"/>
  <c r="DK28" i="4"/>
  <c r="Z106" i="4"/>
  <c r="CW106" i="4"/>
  <c r="CX106" i="4" s="1"/>
  <c r="AN106" i="4"/>
  <c r="AO106" i="4" s="1"/>
  <c r="AS37" i="4"/>
  <c r="BG37" i="4"/>
  <c r="BH37" i="4" s="1"/>
  <c r="CE72" i="4"/>
  <c r="CS72" i="4"/>
  <c r="CT72" i="4" s="1"/>
  <c r="DK18" i="4"/>
  <c r="AI70" i="4"/>
  <c r="DF70" i="4"/>
  <c r="DG70" i="4" s="1"/>
  <c r="Z9" i="4"/>
  <c r="CW9" i="4"/>
  <c r="CX9" i="4" s="1"/>
  <c r="AN9" i="4"/>
  <c r="AC77" i="4"/>
  <c r="CZ77" i="4"/>
  <c r="DA77" i="4" s="1"/>
  <c r="AI73" i="4"/>
  <c r="DF73" i="4"/>
  <c r="DG73" i="4" s="1"/>
  <c r="AC101" i="4"/>
  <c r="CZ101" i="4"/>
  <c r="DA101" i="4" s="1"/>
  <c r="AL9" i="4"/>
  <c r="DI9" i="4"/>
  <c r="DJ9" i="4" s="1"/>
  <c r="CW68" i="4"/>
  <c r="CX68" i="4" s="1"/>
  <c r="AN68" i="4"/>
  <c r="AO68" i="4" s="1"/>
  <c r="Z68" i="4"/>
  <c r="AS21" i="4"/>
  <c r="BG21" i="4"/>
  <c r="BH21" i="4" s="1"/>
  <c r="CS12" i="4"/>
  <c r="CT12" i="4" s="1"/>
  <c r="CE12" i="4"/>
  <c r="AC87" i="4"/>
  <c r="CZ87" i="4"/>
  <c r="DA87" i="4" s="1"/>
  <c r="AC111" i="4"/>
  <c r="CZ111" i="4"/>
  <c r="DA111" i="4" s="1"/>
  <c r="BL86" i="4"/>
  <c r="CS44" i="4"/>
  <c r="CT44" i="4" s="1"/>
  <c r="AC37" i="4"/>
  <c r="CZ37" i="4"/>
  <c r="DA37" i="4" s="1"/>
  <c r="DK44" i="4"/>
  <c r="CS87" i="4"/>
  <c r="CT87" i="4" s="1"/>
  <c r="CE87" i="4"/>
  <c r="BL92" i="4"/>
  <c r="BZ92" i="4"/>
  <c r="CA92" i="4" s="1"/>
  <c r="BZ47" i="4"/>
  <c r="CA47" i="4" s="1"/>
  <c r="BO110" i="4"/>
  <c r="CS34" i="4"/>
  <c r="CT34" i="4" s="1"/>
  <c r="AL120" i="4"/>
  <c r="DI120" i="4"/>
  <c r="DJ120" i="4" s="1"/>
  <c r="BZ99" i="4"/>
  <c r="CA99" i="4" s="1"/>
  <c r="BL99" i="4"/>
  <c r="CW60" i="4"/>
  <c r="CX60" i="4" s="1"/>
  <c r="AN60" i="4"/>
  <c r="AO60" i="4" s="1"/>
  <c r="AL94" i="4"/>
  <c r="DI94" i="4"/>
  <c r="DJ94" i="4" s="1"/>
  <c r="AL18" i="4"/>
  <c r="DI18" i="4"/>
  <c r="DJ18" i="4" s="1"/>
  <c r="AL90" i="4"/>
  <c r="DI90" i="4"/>
  <c r="DJ90" i="4" s="1"/>
  <c r="AS13" i="4"/>
  <c r="BG13" i="4"/>
  <c r="BH13" i="4" s="1"/>
  <c r="AL74" i="4"/>
  <c r="DI74" i="4"/>
  <c r="DJ74" i="4" s="1"/>
  <c r="AC91" i="4"/>
  <c r="CZ91" i="4"/>
  <c r="DA91" i="4" s="1"/>
  <c r="DK42" i="4"/>
  <c r="CS49" i="4"/>
  <c r="CT49" i="4" s="1"/>
  <c r="Z83" i="4"/>
  <c r="CW83" i="4"/>
  <c r="CX83" i="4" s="1"/>
  <c r="AN83" i="4"/>
  <c r="AO83" i="4" s="1"/>
  <c r="AF76" i="4"/>
  <c r="DC76" i="4"/>
  <c r="DD76" i="4" s="1"/>
  <c r="CW59" i="4"/>
  <c r="AN59" i="4"/>
  <c r="AO59" i="4" s="1"/>
  <c r="AF47" i="4"/>
  <c r="DC47" i="4"/>
  <c r="DD47" i="4" s="1"/>
  <c r="AL77" i="4"/>
  <c r="DI77" i="4"/>
  <c r="DJ77" i="4" s="1"/>
  <c r="AN89" i="4"/>
  <c r="AO89" i="4" s="1"/>
  <c r="CW89" i="4"/>
  <c r="AC98" i="4"/>
  <c r="CZ98" i="4"/>
  <c r="DA98" i="4" s="1"/>
  <c r="DK83" i="4"/>
  <c r="DK67" i="4"/>
  <c r="CE40" i="4"/>
  <c r="CS40" i="4"/>
  <c r="CT40" i="4" s="1"/>
  <c r="AF34" i="4"/>
  <c r="DC34" i="4"/>
  <c r="DD34" i="4" s="1"/>
  <c r="Z48" i="4"/>
  <c r="CW48" i="4"/>
  <c r="CX48" i="4" s="1"/>
  <c r="AN48" i="4"/>
  <c r="AO48" i="4" s="1"/>
  <c r="Z33" i="4"/>
  <c r="CW33" i="4"/>
  <c r="CX33" i="4" s="1"/>
  <c r="AN33" i="4"/>
  <c r="AO33" i="4" s="1"/>
  <c r="AI96" i="4"/>
  <c r="DF96" i="4"/>
  <c r="DG96" i="4" s="1"/>
  <c r="BZ91" i="4"/>
  <c r="CA91" i="4" s="1"/>
  <c r="BL91" i="4"/>
  <c r="AS31" i="4"/>
  <c r="BG31" i="4"/>
  <c r="BH31" i="4" s="1"/>
  <c r="AL89" i="4"/>
  <c r="DI89" i="4"/>
  <c r="DJ89" i="4" s="1"/>
  <c r="BZ60" i="4"/>
  <c r="CA60" i="4" s="1"/>
  <c r="BL60" i="4"/>
  <c r="BZ45" i="4"/>
  <c r="CA45" i="4" s="1"/>
  <c r="AF44" i="4"/>
  <c r="DC44" i="4"/>
  <c r="DD44" i="4" s="1"/>
  <c r="AF14" i="4"/>
  <c r="DC14" i="4"/>
  <c r="DD14" i="4" s="1"/>
  <c r="AL88" i="4"/>
  <c r="DI88" i="4"/>
  <c r="DJ88" i="4" s="1"/>
  <c r="AS109" i="4"/>
  <c r="BG109" i="4"/>
  <c r="BH109" i="4" s="1"/>
  <c r="AS92" i="4"/>
  <c r="BG92" i="4"/>
  <c r="BH92" i="4" s="1"/>
  <c r="AN99" i="4"/>
  <c r="AO99" i="4" s="1"/>
  <c r="CW99" i="4"/>
  <c r="CX99" i="4" s="1"/>
  <c r="AS77" i="4"/>
  <c r="BG77" i="4"/>
  <c r="BH77" i="4" s="1"/>
  <c r="Z84" i="4"/>
  <c r="CW84" i="4"/>
  <c r="CX84" i="4" s="1"/>
  <c r="AN84" i="4"/>
  <c r="AO84" i="4" s="1"/>
  <c r="AI104" i="4"/>
  <c r="DF104" i="4"/>
  <c r="DG104" i="4" s="1"/>
  <c r="CS95" i="4"/>
  <c r="CT95" i="4" s="1"/>
  <c r="CE95" i="4"/>
  <c r="BZ36" i="4"/>
  <c r="CA36" i="4" s="1"/>
  <c r="BX36" i="4"/>
  <c r="AC83" i="4"/>
  <c r="CZ83" i="4"/>
  <c r="DA83" i="4" s="1"/>
  <c r="AI59" i="4"/>
  <c r="DF59" i="4"/>
  <c r="DG59" i="4" s="1"/>
  <c r="DK59" i="4"/>
  <c r="AN77" i="4"/>
  <c r="AO77" i="4" s="1"/>
  <c r="CW77" i="4"/>
  <c r="CX77" i="4" s="1"/>
  <c r="Z77" i="4"/>
  <c r="AC79" i="4"/>
  <c r="CZ79" i="4"/>
  <c r="DA79" i="4" s="1"/>
  <c r="CW40" i="4"/>
  <c r="CX40" i="4" s="1"/>
  <c r="AN40" i="4"/>
  <c r="AO40" i="4" s="1"/>
  <c r="Z40" i="4"/>
  <c r="CS56" i="4"/>
  <c r="CT56" i="4" s="1"/>
  <c r="DK87" i="4"/>
  <c r="AI36" i="4"/>
  <c r="DF36" i="4"/>
  <c r="DG36" i="4" s="1"/>
  <c r="AL106" i="4"/>
  <c r="DI106" i="4"/>
  <c r="DJ106" i="4" s="1"/>
  <c r="AF84" i="4"/>
  <c r="DC84" i="4"/>
  <c r="DD84" i="4" s="1"/>
  <c r="AI122" i="4"/>
  <c r="DF122" i="4"/>
  <c r="DG122" i="4" s="1"/>
  <c r="DK75" i="4"/>
  <c r="AF58" i="4"/>
  <c r="DC58" i="4"/>
  <c r="DD58" i="4" s="1"/>
  <c r="AF37" i="4"/>
  <c r="DC37" i="4"/>
  <c r="DD37" i="4" s="1"/>
  <c r="AS102" i="4"/>
  <c r="BG102" i="4"/>
  <c r="BH102" i="4" s="1"/>
  <c r="AS39" i="4"/>
  <c r="BG39" i="4"/>
  <c r="BH39" i="4" s="1"/>
  <c r="AF57" i="4"/>
  <c r="DC57" i="4"/>
  <c r="DD57" i="4" s="1"/>
  <c r="AL12" i="4"/>
  <c r="DI12" i="4"/>
  <c r="DJ12" i="4" s="1"/>
  <c r="AL61" i="4"/>
  <c r="DI61" i="4"/>
  <c r="DJ61" i="4" s="1"/>
  <c r="AI68" i="4"/>
  <c r="DF68" i="4"/>
  <c r="DG68" i="4" s="1"/>
  <c r="CW36" i="4"/>
  <c r="CX36" i="4" s="1"/>
  <c r="AN36" i="4"/>
  <c r="AO36" i="4" s="1"/>
  <c r="CW18" i="4"/>
  <c r="AN18" i="4"/>
  <c r="AO18" i="4" s="1"/>
  <c r="AL41" i="4"/>
  <c r="DI41" i="4"/>
  <c r="DJ41" i="4" s="1"/>
  <c r="DK69" i="4"/>
  <c r="AI16" i="4"/>
  <c r="DF16" i="4"/>
  <c r="DG16" i="4" s="1"/>
  <c r="AI14" i="4"/>
  <c r="DF14" i="4"/>
  <c r="DG14" i="4" s="1"/>
  <c r="AS66" i="4"/>
  <c r="BG66" i="4"/>
  <c r="BH66" i="4" s="1"/>
  <c r="AN27" i="4"/>
  <c r="AO27" i="4" s="1"/>
  <c r="CW27" i="4"/>
  <c r="CX27" i="4" s="1"/>
  <c r="DK23" i="4"/>
  <c r="DK97" i="4"/>
  <c r="DK21" i="4"/>
  <c r="AF100" i="4"/>
  <c r="DC100" i="4"/>
  <c r="DD100" i="4" s="1"/>
  <c r="DK36" i="4"/>
  <c r="BZ119" i="4"/>
  <c r="CA119" i="4" s="1"/>
  <c r="BL119" i="4"/>
  <c r="AS58" i="4"/>
  <c r="BG58" i="4"/>
  <c r="BH58" i="4" s="1"/>
  <c r="AI101" i="4"/>
  <c r="DF101" i="4"/>
  <c r="DG101" i="4" s="1"/>
  <c r="AF92" i="4"/>
  <c r="DC92" i="4"/>
  <c r="DD92" i="4" s="1"/>
  <c r="AV9" i="4"/>
  <c r="AV125" i="4" s="1"/>
  <c r="AI72" i="4"/>
  <c r="DF72" i="4"/>
  <c r="DG72" i="4" s="1"/>
  <c r="AI56" i="4"/>
  <c r="DF56" i="4"/>
  <c r="DG56" i="4" s="1"/>
  <c r="AI26" i="4"/>
  <c r="DF26" i="4"/>
  <c r="DG26" i="4" s="1"/>
  <c r="BL95" i="4"/>
  <c r="BZ95" i="4"/>
  <c r="CA95" i="4" s="1"/>
  <c r="CQ93" i="4"/>
  <c r="AI120" i="4"/>
  <c r="DF120" i="4"/>
  <c r="DG120" i="4" s="1"/>
  <c r="AI10" i="4"/>
  <c r="DF10" i="4"/>
  <c r="DG10" i="4" s="1"/>
  <c r="BL51" i="4"/>
  <c r="AF111" i="4"/>
  <c r="DC111" i="4"/>
  <c r="DD111" i="4" s="1"/>
  <c r="AN103" i="4"/>
  <c r="AO103" i="4" s="1"/>
  <c r="CW103" i="4"/>
  <c r="CX103" i="4" s="1"/>
  <c r="AC100" i="4"/>
  <c r="CZ100" i="4"/>
  <c r="DA100" i="4" s="1"/>
  <c r="AN85" i="4"/>
  <c r="AO85" i="4" s="1"/>
  <c r="CW85" i="4"/>
  <c r="CX85" i="4" s="1"/>
  <c r="AF121" i="4"/>
  <c r="DC121" i="4"/>
  <c r="DD121" i="4" s="1"/>
  <c r="AL76" i="4"/>
  <c r="DI76" i="4"/>
  <c r="DJ76" i="4" s="1"/>
  <c r="BL13" i="4"/>
  <c r="CW20" i="4"/>
  <c r="CX20" i="4" s="1"/>
  <c r="AN20" i="4"/>
  <c r="AO20" i="4" s="1"/>
  <c r="DK25" i="4"/>
  <c r="CE86" i="4"/>
  <c r="CS86" i="4"/>
  <c r="CT86" i="4" s="1"/>
  <c r="AF98" i="4"/>
  <c r="DC98" i="4"/>
  <c r="DD98" i="4" s="1"/>
  <c r="DK45" i="4"/>
  <c r="AC90" i="4"/>
  <c r="CZ90" i="4"/>
  <c r="DA90" i="4" s="1"/>
  <c r="AL14" i="4"/>
  <c r="DI14" i="4"/>
  <c r="DJ14" i="4" s="1"/>
  <c r="Z58" i="4"/>
  <c r="CW58" i="4"/>
  <c r="CX58" i="4" s="1"/>
  <c r="AN58" i="4"/>
  <c r="AO58" i="4" s="1"/>
  <c r="Z94" i="4"/>
  <c r="CW94" i="4"/>
  <c r="AN94" i="4"/>
  <c r="AO94" i="4" s="1"/>
  <c r="AC95" i="4"/>
  <c r="CZ95" i="4"/>
  <c r="DA95" i="4" s="1"/>
  <c r="DK33" i="4"/>
  <c r="AC92" i="4"/>
  <c r="CZ92" i="4"/>
  <c r="DA92" i="4" s="1"/>
  <c r="AC62" i="4"/>
  <c r="CZ62" i="4"/>
  <c r="DA62" i="4" s="1"/>
  <c r="AC32" i="4"/>
  <c r="CZ32" i="4"/>
  <c r="DA32" i="4" s="1"/>
  <c r="AL82" i="4"/>
  <c r="DI82" i="4"/>
  <c r="DJ82" i="4" s="1"/>
  <c r="AS91" i="4"/>
  <c r="BG91" i="4"/>
  <c r="BH91" i="4" s="1"/>
  <c r="CS23" i="4"/>
  <c r="CT23" i="4" s="1"/>
  <c r="CN23" i="4"/>
  <c r="AC74" i="4"/>
  <c r="CZ74" i="4"/>
  <c r="DA74" i="4" s="1"/>
  <c r="BZ98" i="4"/>
  <c r="CA98" i="4" s="1"/>
  <c r="BO98" i="4"/>
  <c r="BO125" i="4" s="1"/>
  <c r="AC67" i="4"/>
  <c r="CZ67" i="4"/>
  <c r="DA67" i="4" s="1"/>
  <c r="CS67" i="4"/>
  <c r="CT67" i="4" s="1"/>
  <c r="CE67" i="4"/>
  <c r="AC18" i="4"/>
  <c r="CZ18" i="4"/>
  <c r="DA18" i="4" s="1"/>
  <c r="AL70" i="4"/>
  <c r="DI70" i="4"/>
  <c r="DJ70" i="4" s="1"/>
  <c r="AL40" i="4"/>
  <c r="DI40" i="4"/>
  <c r="DJ40" i="4" s="1"/>
  <c r="AS95" i="4"/>
  <c r="BG95" i="4"/>
  <c r="BH95" i="4" s="1"/>
  <c r="CE96" i="4"/>
  <c r="CS96" i="4"/>
  <c r="CT96" i="4" s="1"/>
  <c r="DK51" i="4"/>
  <c r="DK78" i="4"/>
  <c r="AC89" i="4"/>
  <c r="CZ89" i="4"/>
  <c r="DA89" i="4" s="1"/>
  <c r="AF105" i="4"/>
  <c r="DC105" i="4"/>
  <c r="DD105" i="4" s="1"/>
  <c r="AS54" i="4"/>
  <c r="BG54" i="4"/>
  <c r="BH54" i="4" s="1"/>
  <c r="AL16" i="4"/>
  <c r="DI16" i="4"/>
  <c r="DJ16" i="4" s="1"/>
  <c r="CS51" i="4"/>
  <c r="CT51" i="4" s="1"/>
  <c r="AL58" i="4"/>
  <c r="DI58" i="4"/>
  <c r="DJ58" i="4" s="1"/>
  <c r="BL73" i="4"/>
  <c r="BZ73" i="4"/>
  <c r="CA73" i="4" s="1"/>
  <c r="CW56" i="4"/>
  <c r="CX56" i="4" s="1"/>
  <c r="AN56" i="4"/>
  <c r="AO56" i="4" s="1"/>
  <c r="Z56" i="4"/>
  <c r="DB125" i="4"/>
  <c r="AN57" i="4"/>
  <c r="AO57" i="4" s="1"/>
  <c r="CW57" i="4"/>
  <c r="Z57" i="4"/>
  <c r="AS10" i="4"/>
  <c r="BG10" i="4"/>
  <c r="BH10" i="4" s="1"/>
  <c r="AL32" i="4"/>
  <c r="DI32" i="4"/>
  <c r="DJ32" i="4" s="1"/>
  <c r="DK82" i="4"/>
  <c r="AC88" i="4"/>
  <c r="CZ88" i="4"/>
  <c r="DA88" i="4" s="1"/>
  <c r="AS90" i="4"/>
  <c r="BG90" i="4"/>
  <c r="BH90" i="4" s="1"/>
  <c r="AF52" i="4"/>
  <c r="DC52" i="4"/>
  <c r="DD52" i="4" s="1"/>
  <c r="AF50" i="4"/>
  <c r="DC50" i="4"/>
  <c r="DD50" i="4" s="1"/>
  <c r="AS53" i="4"/>
  <c r="BG53" i="4"/>
  <c r="BH53" i="4" s="1"/>
  <c r="BL34" i="4"/>
  <c r="BZ34" i="4"/>
  <c r="CA34" i="4" s="1"/>
  <c r="AC51" i="4"/>
  <c r="CZ51" i="4"/>
  <c r="DA51" i="4" s="1"/>
  <c r="AL34" i="4"/>
  <c r="DI34" i="4"/>
  <c r="DJ34" i="4" s="1"/>
  <c r="AI55" i="4"/>
  <c r="DF55" i="4"/>
  <c r="DG55" i="4" s="1"/>
  <c r="CS120" i="4"/>
  <c r="CT120" i="4" s="1"/>
  <c r="CE120" i="4"/>
  <c r="AF49" i="4"/>
  <c r="DC49" i="4"/>
  <c r="DD49" i="4" s="1"/>
  <c r="AL79" i="4"/>
  <c r="DI79" i="4"/>
  <c r="DJ79" i="4" s="1"/>
  <c r="AF32" i="4"/>
  <c r="DC32" i="4"/>
  <c r="DD32" i="4" s="1"/>
  <c r="AF16" i="4"/>
  <c r="DC16" i="4"/>
  <c r="DD16" i="4" s="1"/>
  <c r="AL91" i="4"/>
  <c r="DI91" i="4"/>
  <c r="DJ91" i="4" s="1"/>
  <c r="AI39" i="4"/>
  <c r="DF39" i="4"/>
  <c r="DG39" i="4" s="1"/>
  <c r="CE75" i="4"/>
  <c r="CS75" i="4"/>
  <c r="CT75" i="4" s="1"/>
  <c r="CE71" i="4"/>
  <c r="CS71" i="4"/>
  <c r="CT71" i="4" s="1"/>
  <c r="DF9" i="4"/>
  <c r="AS84" i="4"/>
  <c r="BG84" i="4"/>
  <c r="BH84" i="4" s="1"/>
  <c r="CS27" i="4"/>
  <c r="CT27" i="4" s="1"/>
  <c r="DK94" i="4"/>
  <c r="AL66" i="4"/>
  <c r="DI66" i="4"/>
  <c r="DJ66" i="4" s="1"/>
  <c r="CW37" i="4"/>
  <c r="AN37" i="4"/>
  <c r="AO37" i="4" s="1"/>
  <c r="Z37" i="4"/>
  <c r="CS36" i="4"/>
  <c r="CT36" i="4" s="1"/>
  <c r="CE36" i="4"/>
  <c r="CW49" i="4"/>
  <c r="CX49" i="4" s="1"/>
  <c r="AN49" i="4"/>
  <c r="AO49" i="4" s="1"/>
  <c r="Z49" i="4"/>
  <c r="DI11" i="4"/>
  <c r="DJ11" i="4" s="1"/>
  <c r="AL11" i="4"/>
  <c r="AF17" i="4"/>
  <c r="DC17" i="4"/>
  <c r="DD17" i="4" s="1"/>
  <c r="AI82" i="4"/>
  <c r="DF82" i="4"/>
  <c r="DG82" i="4" s="1"/>
  <c r="AF11" i="4"/>
  <c r="DC11" i="4"/>
  <c r="DD11" i="4" s="1"/>
  <c r="AC25" i="4"/>
  <c r="CZ25" i="4"/>
  <c r="DA25" i="4" s="1"/>
  <c r="CS111" i="4"/>
  <c r="CT111" i="4" s="1"/>
  <c r="CE111" i="4"/>
  <c r="AI92" i="4"/>
  <c r="DF92" i="4"/>
  <c r="DG92" i="4" s="1"/>
  <c r="DK100" i="4"/>
  <c r="AI85" i="4"/>
  <c r="DF85" i="4"/>
  <c r="DG85" i="4" s="1"/>
  <c r="AC15" i="4"/>
  <c r="CZ15" i="4"/>
  <c r="DA15" i="4" s="1"/>
  <c r="AI84" i="4"/>
  <c r="DF84" i="4"/>
  <c r="DG84" i="4" s="1"/>
  <c r="AF35" i="4"/>
  <c r="DC35" i="4"/>
  <c r="DD35" i="4" s="1"/>
  <c r="CE102" i="4"/>
  <c r="CS102" i="4"/>
  <c r="CT102" i="4" s="1"/>
  <c r="Z55" i="4"/>
  <c r="CW55" i="4"/>
  <c r="CX55" i="4" s="1"/>
  <c r="AN55" i="4"/>
  <c r="AO55" i="4" s="1"/>
  <c r="AC110" i="4"/>
  <c r="CZ110" i="4"/>
  <c r="DA110" i="4" s="1"/>
  <c r="AN65" i="4"/>
  <c r="AO65" i="4" s="1"/>
  <c r="CW65" i="4"/>
  <c r="CX65" i="4" s="1"/>
  <c r="Z65" i="4"/>
  <c r="AC102" i="4"/>
  <c r="CZ102" i="4"/>
  <c r="DA102" i="4" s="1"/>
  <c r="Z13" i="4"/>
  <c r="CW13" i="4"/>
  <c r="AN13" i="4"/>
  <c r="AO13" i="4" s="1"/>
  <c r="AF120" i="4"/>
  <c r="DC120" i="4"/>
  <c r="DD120" i="4" s="1"/>
  <c r="AF19" i="4"/>
  <c r="DC19" i="4"/>
  <c r="DD19" i="4" s="1"/>
  <c r="DK110" i="4"/>
  <c r="Z101" i="4"/>
  <c r="CW101" i="4"/>
  <c r="AN101" i="4"/>
  <c r="AO101" i="4" s="1"/>
  <c r="CS97" i="4"/>
  <c r="CT97" i="4" s="1"/>
  <c r="AF83" i="4"/>
  <c r="DC83" i="4"/>
  <c r="DD83" i="4" s="1"/>
  <c r="AS106" i="4"/>
  <c r="BG106" i="4"/>
  <c r="BH106" i="4" s="1"/>
  <c r="BL49" i="4"/>
  <c r="BZ49" i="4"/>
  <c r="CA49" i="4" s="1"/>
  <c r="AS57" i="4"/>
  <c r="BG57" i="4"/>
  <c r="BH57" i="4" s="1"/>
  <c r="Z21" i="4"/>
  <c r="CW21" i="4"/>
  <c r="AN21" i="4"/>
  <c r="AO21" i="4" s="1"/>
  <c r="Z41" i="4"/>
  <c r="CW41" i="4"/>
  <c r="AN41" i="4"/>
  <c r="AO41" i="4" s="1"/>
  <c r="AI54" i="4"/>
  <c r="DF54" i="4"/>
  <c r="DG54" i="4" s="1"/>
  <c r="Z28" i="4"/>
  <c r="CW28" i="4"/>
  <c r="CX28" i="4" s="1"/>
  <c r="AN28" i="4"/>
  <c r="AO28" i="4" s="1"/>
  <c r="AI105" i="4"/>
  <c r="DF105" i="4"/>
  <c r="DG105" i="4" s="1"/>
  <c r="DK109" i="4"/>
  <c r="AS33" i="4"/>
  <c r="BG33" i="4"/>
  <c r="BH33" i="4" s="1"/>
  <c r="BL123" i="4"/>
  <c r="BZ123" i="4"/>
  <c r="CA123" i="4" s="1"/>
  <c r="CW47" i="4"/>
  <c r="AN47" i="4"/>
  <c r="AO47" i="4" s="1"/>
  <c r="Z47" i="4"/>
  <c r="Z44" i="4"/>
  <c r="CW44" i="4"/>
  <c r="AN44" i="4"/>
  <c r="AO44" i="4" s="1"/>
  <c r="AC17" i="4"/>
  <c r="CZ17" i="4"/>
  <c r="DA17" i="4" s="1"/>
  <c r="CW67" i="4"/>
  <c r="CX67" i="4" s="1"/>
  <c r="AN67" i="4"/>
  <c r="AO67" i="4" s="1"/>
  <c r="DK86" i="4"/>
  <c r="CE83" i="4"/>
  <c r="CS83" i="4"/>
  <c r="CT83" i="4" s="1"/>
  <c r="AC66" i="4"/>
  <c r="CZ66" i="4"/>
  <c r="DA66" i="4" s="1"/>
  <c r="AL102" i="4"/>
  <c r="DI102" i="4"/>
  <c r="DJ102" i="4" s="1"/>
  <c r="BZ42" i="4"/>
  <c r="CA42" i="4" s="1"/>
  <c r="BX42" i="4"/>
  <c r="AS85" i="4"/>
  <c r="BG85" i="4"/>
  <c r="BH85" i="4" s="1"/>
  <c r="AS15" i="4"/>
  <c r="BG15" i="4"/>
  <c r="BH15" i="4" s="1"/>
  <c r="DK92" i="4"/>
  <c r="CS62" i="4"/>
  <c r="CT62" i="4" s="1"/>
  <c r="CE62" i="4"/>
  <c r="AI100" i="4"/>
  <c r="DF100" i="4"/>
  <c r="DG100" i="4" s="1"/>
  <c r="AS35" i="4"/>
  <c r="BG35" i="4"/>
  <c r="BH35" i="4" s="1"/>
  <c r="AS56" i="4"/>
  <c r="BG56" i="4"/>
  <c r="BH56" i="4" s="1"/>
  <c r="AL19" i="4"/>
  <c r="DI19" i="4"/>
  <c r="DJ19" i="4" s="1"/>
  <c r="CS25" i="4"/>
  <c r="CT25" i="4" s="1"/>
  <c r="CE25" i="4"/>
  <c r="AI18" i="4"/>
  <c r="DF18" i="4"/>
  <c r="DG18" i="4" s="1"/>
  <c r="AI48" i="4"/>
  <c r="DF48" i="4"/>
  <c r="DG48" i="4" s="1"/>
  <c r="AN19" i="4"/>
  <c r="AO19" i="4" s="1"/>
  <c r="CW19" i="4"/>
  <c r="CX19" i="4" s="1"/>
  <c r="Z19" i="4"/>
  <c r="AI88" i="4"/>
  <c r="DF88" i="4"/>
  <c r="DG88" i="4" s="1"/>
  <c r="AF62" i="4"/>
  <c r="DC62" i="4"/>
  <c r="DD62" i="4" s="1"/>
  <c r="CS99" i="4"/>
  <c r="CT99" i="4" s="1"/>
  <c r="DK89" i="4"/>
  <c r="AC38" i="4"/>
  <c r="CZ38" i="4"/>
  <c r="DA38" i="4" s="1"/>
  <c r="BL94" i="4"/>
  <c r="BZ94" i="4"/>
  <c r="CA94" i="4" s="1"/>
  <c r="AI41" i="4"/>
  <c r="DF41" i="4"/>
  <c r="DG41" i="4" s="1"/>
  <c r="BL18" i="4"/>
  <c r="BZ18" i="4"/>
  <c r="CA18" i="4" s="1"/>
  <c r="AS51" i="4"/>
  <c r="BG51" i="4"/>
  <c r="BH51" i="4" s="1"/>
  <c r="DK103" i="4"/>
  <c r="DK85" i="4"/>
  <c r="CA61" i="4"/>
  <c r="CE31" i="4"/>
  <c r="AL15" i="4"/>
  <c r="DI15" i="4"/>
  <c r="DJ15" i="4" s="1"/>
  <c r="AS19" i="4"/>
  <c r="BG19" i="4"/>
  <c r="BH19" i="4" s="1"/>
  <c r="AL123" i="4"/>
  <c r="DI123" i="4"/>
  <c r="DJ123" i="4" s="1"/>
  <c r="AI53" i="4"/>
  <c r="DF53" i="4"/>
  <c r="DG53" i="4" s="1"/>
  <c r="AL30" i="4"/>
  <c r="DI30" i="4"/>
  <c r="DJ30" i="4" s="1"/>
  <c r="AN81" i="4"/>
  <c r="AO81" i="4" s="1"/>
  <c r="CW81" i="4"/>
  <c r="CX81" i="4" s="1"/>
  <c r="AN35" i="4"/>
  <c r="AO35" i="4" s="1"/>
  <c r="CW35" i="4"/>
  <c r="CX35" i="4" s="1"/>
  <c r="CE29" i="4"/>
  <c r="CW90" i="4"/>
  <c r="CX90" i="4" s="1"/>
  <c r="AN90" i="4"/>
  <c r="AO90" i="4" s="1"/>
  <c r="DK20" i="4"/>
  <c r="AF65" i="4"/>
  <c r="DC65" i="4"/>
  <c r="DD65" i="4" s="1"/>
  <c r="AC63" i="4"/>
  <c r="CZ63" i="4"/>
  <c r="DA63" i="4" s="1"/>
  <c r="BL100" i="4"/>
  <c r="BZ100" i="4"/>
  <c r="CA100" i="4" s="1"/>
  <c r="AF46" i="4"/>
  <c r="DC46" i="4"/>
  <c r="DD46" i="4" s="1"/>
  <c r="AL59" i="4"/>
  <c r="DI59" i="4"/>
  <c r="DJ59" i="4" s="1"/>
  <c r="DK58" i="4"/>
  <c r="CN27" i="4"/>
  <c r="AC64" i="4"/>
  <c r="CZ64" i="4"/>
  <c r="DA64" i="4" s="1"/>
  <c r="BZ28" i="4"/>
  <c r="CA28" i="4" s="1"/>
  <c r="BL28" i="4"/>
  <c r="AL51" i="4"/>
  <c r="DI51" i="4"/>
  <c r="DJ51" i="4" s="1"/>
  <c r="AC16" i="4"/>
  <c r="CZ16" i="4"/>
  <c r="DA16" i="4" s="1"/>
  <c r="AI23" i="4"/>
  <c r="DF23" i="4"/>
  <c r="DG23" i="4" s="1"/>
  <c r="Z36" i="4"/>
  <c r="CE123" i="4"/>
  <c r="DK37" i="4"/>
  <c r="AI81" i="4"/>
  <c r="DF81" i="4"/>
  <c r="DG81" i="4" s="1"/>
  <c r="AL105" i="4"/>
  <c r="DI105" i="4"/>
  <c r="DJ105" i="4" s="1"/>
  <c r="AI20" i="4"/>
  <c r="DF20" i="4"/>
  <c r="DG20" i="4" s="1"/>
  <c r="AC27" i="4"/>
  <c r="CZ27" i="4"/>
  <c r="DA27" i="4" s="1"/>
  <c r="BZ26" i="4"/>
  <c r="CA26" i="4" s="1"/>
  <c r="BL26" i="4"/>
  <c r="Z38" i="4"/>
  <c r="CW38" i="4"/>
  <c r="CX38" i="4" s="1"/>
  <c r="AN38" i="4"/>
  <c r="AO38" i="4" s="1"/>
  <c r="AC22" i="4"/>
  <c r="CZ22" i="4"/>
  <c r="DA22" i="4" s="1"/>
  <c r="AL13" i="4"/>
  <c r="DI13" i="4"/>
  <c r="DJ13" i="4" s="1"/>
  <c r="AL108" i="4"/>
  <c r="DI108" i="4"/>
  <c r="DJ108" i="4" s="1"/>
  <c r="AF80" i="4"/>
  <c r="DC80" i="4"/>
  <c r="DD80" i="4" s="1"/>
  <c r="AC55" i="4"/>
  <c r="CZ55" i="4"/>
  <c r="DA55" i="4" s="1"/>
  <c r="AC120" i="4"/>
  <c r="CZ120" i="4"/>
  <c r="DA120" i="4" s="1"/>
  <c r="CS103" i="4"/>
  <c r="CT103" i="4" s="1"/>
  <c r="CE103" i="4"/>
  <c r="AL64" i="4"/>
  <c r="DI64" i="4"/>
  <c r="DJ64" i="4" s="1"/>
  <c r="Z11" i="4"/>
  <c r="CW11" i="4"/>
  <c r="AN11" i="4"/>
  <c r="AO11" i="4" s="1"/>
  <c r="AS101" i="4"/>
  <c r="BG101" i="4"/>
  <c r="BH101" i="4" s="1"/>
  <c r="BZ109" i="4"/>
  <c r="CA109" i="4" s="1"/>
  <c r="BX109" i="4"/>
  <c r="BZ20" i="4"/>
  <c r="CA20" i="4" s="1"/>
  <c r="BL20" i="4"/>
  <c r="AL73" i="4"/>
  <c r="DI73" i="4"/>
  <c r="DJ73" i="4" s="1"/>
  <c r="AN46" i="4"/>
  <c r="AO46" i="4" s="1"/>
  <c r="CW46" i="4"/>
  <c r="Z46" i="4"/>
  <c r="CS45" i="4"/>
  <c r="CT45" i="4" s="1"/>
  <c r="CE45" i="4"/>
  <c r="Z122" i="4"/>
  <c r="CW122" i="4"/>
  <c r="AN122" i="4"/>
  <c r="AO122" i="4" s="1"/>
  <c r="DK13" i="4"/>
  <c r="AI21" i="4"/>
  <c r="DF21" i="4"/>
  <c r="DG21" i="4" s="1"/>
  <c r="AN73" i="4"/>
  <c r="AO73" i="4" s="1"/>
  <c r="CW73" i="4"/>
  <c r="CX73" i="4" s="1"/>
  <c r="DK101" i="4"/>
  <c r="DF111" i="4"/>
  <c r="DG111" i="4" s="1"/>
  <c r="AS121" i="4"/>
  <c r="BG121" i="4"/>
  <c r="BH121" i="4" s="1"/>
  <c r="BZ122" i="4"/>
  <c r="CA122" i="4" s="1"/>
  <c r="BL122" i="4"/>
  <c r="BL106" i="4"/>
  <c r="BZ106" i="4"/>
  <c r="CA106" i="4" s="1"/>
  <c r="AL45" i="4"/>
  <c r="DI45" i="4"/>
  <c r="DJ45" i="4" s="1"/>
  <c r="DK35" i="4"/>
  <c r="DK90" i="4"/>
  <c r="AC33" i="4"/>
  <c r="CZ33" i="4"/>
  <c r="DA33" i="4" s="1"/>
  <c r="BZ72" i="4"/>
  <c r="CA72" i="4" s="1"/>
  <c r="BX72" i="4"/>
  <c r="DK12" i="4"/>
  <c r="CE15" i="4"/>
  <c r="CS15" i="4"/>
  <c r="CT15" i="4" s="1"/>
  <c r="DK22" i="4"/>
  <c r="BZ21" i="4"/>
  <c r="CA21" i="4" s="1"/>
  <c r="BL21" i="4"/>
  <c r="AF87" i="4"/>
  <c r="DC87" i="4"/>
  <c r="DD87" i="4" s="1"/>
  <c r="AF60" i="4"/>
  <c r="DC60" i="4"/>
  <c r="DD60" i="4" s="1"/>
  <c r="AC75" i="4"/>
  <c r="CZ75" i="4"/>
  <c r="DA75" i="4" s="1"/>
  <c r="AI17" i="4"/>
  <c r="DF17" i="4"/>
  <c r="DG17" i="4" s="1"/>
  <c r="AF123" i="4"/>
  <c r="DC123" i="4"/>
  <c r="DD123" i="4" s="1"/>
  <c r="AI12" i="4"/>
  <c r="DF12" i="4"/>
  <c r="DG12" i="4" s="1"/>
  <c r="DK64" i="4"/>
  <c r="AS28" i="4"/>
  <c r="BG28" i="4"/>
  <c r="BH28" i="4" s="1"/>
  <c r="AI87" i="4"/>
  <c r="DF87" i="4"/>
  <c r="DG87" i="4" s="1"/>
  <c r="AI74" i="4"/>
  <c r="DF74" i="4"/>
  <c r="DG74" i="4" s="1"/>
  <c r="AC104" i="4"/>
  <c r="CZ104" i="4"/>
  <c r="DA104" i="4" s="1"/>
  <c r="AC49" i="4"/>
  <c r="CZ49" i="4"/>
  <c r="DA49" i="4" s="1"/>
  <c r="AL17" i="4"/>
  <c r="DI17" i="4"/>
  <c r="DJ17" i="4" s="1"/>
  <c r="AI99" i="4"/>
  <c r="DF99" i="4"/>
  <c r="DG99" i="4" s="1"/>
  <c r="AL21" i="4"/>
  <c r="DI21" i="4"/>
  <c r="DJ21" i="4" s="1"/>
  <c r="AI110" i="4"/>
  <c r="DF110" i="4"/>
  <c r="DG110" i="4" s="1"/>
  <c r="AC34" i="4"/>
  <c r="CZ34" i="4"/>
  <c r="DA34" i="4" s="1"/>
  <c r="AI102" i="4"/>
  <c r="DF102" i="4"/>
  <c r="DG102" i="4" s="1"/>
  <c r="AI25" i="4"/>
  <c r="DF25" i="4"/>
  <c r="DG25" i="4" s="1"/>
  <c r="AS50" i="4"/>
  <c r="BG50" i="4"/>
  <c r="BH50" i="4" s="1"/>
  <c r="Z27" i="4"/>
  <c r="CW64" i="4"/>
  <c r="CX64" i="4" s="1"/>
  <c r="AN64" i="4"/>
  <c r="AO64" i="4" s="1"/>
  <c r="AL95" i="4"/>
  <c r="DI95" i="4"/>
  <c r="DJ95" i="4" s="1"/>
  <c r="AL48" i="4"/>
  <c r="DI48" i="4"/>
  <c r="DJ48" i="4" s="1"/>
  <c r="BL33" i="4"/>
  <c r="BL17" i="4"/>
  <c r="BU96" i="4"/>
  <c r="AF78" i="4"/>
  <c r="DC78" i="4"/>
  <c r="DD78" i="4" s="1"/>
  <c r="CH9" i="4"/>
  <c r="AS43" i="4"/>
  <c r="BG43" i="4"/>
  <c r="BH43" i="4" s="1"/>
  <c r="AS99" i="4"/>
  <c r="BG99" i="4"/>
  <c r="BH99" i="4" s="1"/>
  <c r="BL77" i="4"/>
  <c r="AN23" i="4"/>
  <c r="AO23" i="4" s="1"/>
  <c r="CW23" i="4"/>
  <c r="CX23" i="4" s="1"/>
  <c r="BR74" i="4"/>
  <c r="AS36" i="4"/>
  <c r="BG36" i="4"/>
  <c r="BH36" i="4" s="1"/>
  <c r="DK81" i="4"/>
  <c r="AN97" i="4"/>
  <c r="AO97" i="4" s="1"/>
  <c r="CW97" i="4"/>
  <c r="CE110" i="4"/>
  <c r="CE101" i="4"/>
  <c r="DK63" i="4"/>
  <c r="CS70" i="4"/>
  <c r="CT70" i="4" s="1"/>
  <c r="DE125" i="4"/>
  <c r="AS107" i="4"/>
  <c r="BG107" i="4"/>
  <c r="BH107" i="4" s="1"/>
  <c r="AS68" i="4"/>
  <c r="BG68" i="4"/>
  <c r="BH68" i="4" s="1"/>
  <c r="CS104" i="4"/>
  <c r="CT104" i="4" s="1"/>
  <c r="AC80" i="4"/>
  <c r="CZ80" i="4"/>
  <c r="DA80" i="4" s="1"/>
  <c r="BZ56" i="4"/>
  <c r="CA56" i="4" s="1"/>
  <c r="BX56" i="4"/>
  <c r="AN12" i="4"/>
  <c r="AO12" i="4" s="1"/>
  <c r="CW12" i="4"/>
  <c r="CX12" i="4" s="1"/>
  <c r="Z12" i="4"/>
  <c r="AF79" i="4"/>
  <c r="DC79" i="4"/>
  <c r="DD79" i="4" s="1"/>
  <c r="CS33" i="4"/>
  <c r="CT33" i="4" s="1"/>
  <c r="AF107" i="4"/>
  <c r="DC107" i="4"/>
  <c r="DD107" i="4" s="1"/>
  <c r="AC61" i="4"/>
  <c r="CZ61" i="4"/>
  <c r="DA61" i="4" s="1"/>
  <c r="BL31" i="4"/>
  <c r="AC84" i="4"/>
  <c r="CZ84" i="4"/>
  <c r="DA84" i="4" s="1"/>
  <c r="Z53" i="4"/>
  <c r="CW53" i="4"/>
  <c r="AN53" i="4"/>
  <c r="AO53" i="4" s="1"/>
  <c r="CW22" i="4"/>
  <c r="AN22" i="4"/>
  <c r="AO22" i="4" s="1"/>
  <c r="Z22" i="4"/>
  <c r="AF75" i="4"/>
  <c r="DC75" i="4"/>
  <c r="DD75" i="4" s="1"/>
  <c r="CW52" i="4"/>
  <c r="AN52" i="4"/>
  <c r="AO52" i="4" s="1"/>
  <c r="Z18" i="4"/>
  <c r="CW86" i="4"/>
  <c r="CX86" i="4" s="1"/>
  <c r="AN86" i="4"/>
  <c r="AO86" i="4" s="1"/>
  <c r="AS80" i="4"/>
  <c r="BG80" i="4"/>
  <c r="BH80" i="4" s="1"/>
  <c r="AS64" i="4"/>
  <c r="BG64" i="4"/>
  <c r="BH64" i="4" s="1"/>
  <c r="AS93" i="4"/>
  <c r="BG93" i="4"/>
  <c r="BH93" i="4" s="1"/>
  <c r="DK60" i="4"/>
  <c r="CW93" i="4"/>
  <c r="AN93" i="4"/>
  <c r="AO93" i="4" s="1"/>
  <c r="Z93" i="4"/>
  <c r="AI32" i="4"/>
  <c r="DF32" i="4"/>
  <c r="DG32" i="4" s="1"/>
  <c r="CE16" i="4"/>
  <c r="CS16" i="4"/>
  <c r="CT16" i="4" s="1"/>
  <c r="AS82" i="4"/>
  <c r="BG82" i="4"/>
  <c r="BH82" i="4" s="1"/>
  <c r="CE122" i="4"/>
  <c r="CS122" i="4"/>
  <c r="CT122" i="4" s="1"/>
  <c r="AF81" i="4"/>
  <c r="DC81" i="4"/>
  <c r="DD81" i="4" s="1"/>
  <c r="BZ108" i="4"/>
  <c r="CA108" i="4" s="1"/>
  <c r="BL108" i="4"/>
  <c r="CK58" i="4"/>
  <c r="AL93" i="4"/>
  <c r="DI93" i="4"/>
  <c r="DJ93" i="4" s="1"/>
  <c r="DK10" i="4"/>
  <c r="AL47" i="4"/>
  <c r="DI47" i="4"/>
  <c r="DJ47" i="4" s="1"/>
  <c r="CS24" i="4"/>
  <c r="CT24" i="4" s="1"/>
  <c r="CE24" i="4"/>
  <c r="CE98" i="4"/>
  <c r="CS98" i="4"/>
  <c r="CT98" i="4" s="1"/>
  <c r="AI83" i="4"/>
  <c r="DF83" i="4"/>
  <c r="DG83" i="4" s="1"/>
  <c r="BZ104" i="4"/>
  <c r="CA104" i="4" s="1"/>
  <c r="BL104" i="4"/>
  <c r="Z96" i="4"/>
  <c r="CW96" i="4"/>
  <c r="AN96" i="4"/>
  <c r="AO96" i="4" s="1"/>
  <c r="AI24" i="4"/>
  <c r="DF24" i="4"/>
  <c r="DG24" i="4" s="1"/>
  <c r="AI95" i="4"/>
  <c r="DF95" i="4"/>
  <c r="DG95" i="4" s="1"/>
  <c r="BZ55" i="4"/>
  <c r="CA55" i="4" s="1"/>
  <c r="BL55" i="4"/>
  <c r="DK120" i="4"/>
  <c r="BL10" i="4"/>
  <c r="Z45" i="4"/>
  <c r="CW45" i="4"/>
  <c r="AN45" i="4"/>
  <c r="AO45" i="4" s="1"/>
  <c r="CS105" i="4"/>
  <c r="CT105" i="4" s="1"/>
  <c r="AL29" i="4"/>
  <c r="DI29" i="4"/>
  <c r="DJ29" i="4" s="1"/>
  <c r="BZ58" i="4"/>
  <c r="CA58" i="4" s="1"/>
  <c r="AL20" i="4"/>
  <c r="DI20" i="4"/>
  <c r="DJ20" i="4" s="1"/>
  <c r="CS94" i="4"/>
  <c r="CT94" i="4" s="1"/>
  <c r="Z63" i="4"/>
  <c r="CW63" i="4"/>
  <c r="CX63" i="4" s="1"/>
  <c r="AN63" i="4"/>
  <c r="AO63" i="4" s="1"/>
  <c r="BZ48" i="4"/>
  <c r="CA48" i="4" s="1"/>
  <c r="BE9" i="4"/>
  <c r="BE125" i="4" s="1"/>
  <c r="AC85" i="4"/>
  <c r="CZ85" i="4"/>
  <c r="DA85" i="4" s="1"/>
  <c r="AF39" i="4"/>
  <c r="DC39" i="4"/>
  <c r="DD39" i="4" s="1"/>
  <c r="AF90" i="4"/>
  <c r="DC90" i="4"/>
  <c r="DD90" i="4" s="1"/>
  <c r="AF53" i="4"/>
  <c r="DC53" i="4"/>
  <c r="DD53" i="4" s="1"/>
  <c r="AF73" i="4"/>
  <c r="DC73" i="4"/>
  <c r="DD73" i="4" s="1"/>
  <c r="AF56" i="4"/>
  <c r="DC56" i="4"/>
  <c r="DD56" i="4" s="1"/>
  <c r="DK95" i="4"/>
  <c r="DK17" i="4"/>
  <c r="CS54" i="4"/>
  <c r="CT54" i="4" s="1"/>
  <c r="AI43" i="4"/>
  <c r="DF43" i="4"/>
  <c r="DG43" i="4" s="1"/>
  <c r="AF94" i="4"/>
  <c r="DC94" i="4"/>
  <c r="DD94" i="4" s="1"/>
  <c r="AL72" i="4"/>
  <c r="DI72" i="4"/>
  <c r="DJ72" i="4" s="1"/>
  <c r="AS18" i="4"/>
  <c r="BG18" i="4"/>
  <c r="BH18" i="4" s="1"/>
  <c r="CW109" i="4"/>
  <c r="AN109" i="4"/>
  <c r="AO109" i="4" s="1"/>
  <c r="DK79" i="4"/>
  <c r="AS17" i="4"/>
  <c r="BG17" i="4"/>
  <c r="BH17" i="4" s="1"/>
  <c r="AC96" i="4"/>
  <c r="CZ96" i="4"/>
  <c r="DA96" i="4" s="1"/>
  <c r="AI50" i="4"/>
  <c r="DF50" i="4"/>
  <c r="DG50" i="4" s="1"/>
  <c r="AL24" i="4"/>
  <c r="DI24" i="4"/>
  <c r="DJ24" i="4" s="1"/>
  <c r="DH125" i="4"/>
  <c r="AN69" i="4"/>
  <c r="AO69" i="4" s="1"/>
  <c r="CW69" i="4"/>
  <c r="CE76" i="4"/>
  <c r="CS76" i="4"/>
  <c r="CT76" i="4" s="1"/>
  <c r="AF45" i="4"/>
  <c r="DC45" i="4"/>
  <c r="DD45" i="4" s="1"/>
  <c r="AS83" i="4"/>
  <c r="BG83" i="4"/>
  <c r="BH83" i="4" s="1"/>
  <c r="AF20" i="4"/>
  <c r="DC20" i="4"/>
  <c r="DD20" i="4" s="1"/>
  <c r="AF27" i="4"/>
  <c r="DC27" i="4"/>
  <c r="DD27" i="4" s="1"/>
  <c r="CE64" i="4"/>
  <c r="CS64" i="4"/>
  <c r="CT64" i="4" s="1"/>
  <c r="AF41" i="4"/>
  <c r="DC41" i="4"/>
  <c r="DD41" i="4" s="1"/>
  <c r="AF26" i="4"/>
  <c r="DC26" i="4"/>
  <c r="DD26" i="4" s="1"/>
  <c r="CS79" i="4"/>
  <c r="CT79" i="4" s="1"/>
  <c r="AC10" i="4"/>
  <c r="CZ10" i="4"/>
  <c r="DA10" i="4" s="1"/>
  <c r="Z51" i="4"/>
  <c r="CW51" i="4"/>
  <c r="CX51" i="4" s="1"/>
  <c r="AN51" i="4"/>
  <c r="AO51" i="4" s="1"/>
  <c r="AI78" i="4"/>
  <c r="DF78" i="4"/>
  <c r="DG78" i="4" s="1"/>
  <c r="DK62" i="4"/>
  <c r="CW100" i="4"/>
  <c r="AN100" i="4"/>
  <c r="AO100" i="4" s="1"/>
  <c r="AS46" i="4"/>
  <c r="BG46" i="4"/>
  <c r="BH46" i="4" s="1"/>
  <c r="AF89" i="4"/>
  <c r="DC89" i="4"/>
  <c r="DD89" i="4" s="1"/>
  <c r="AI123" i="4"/>
  <c r="DF123" i="4"/>
  <c r="DG123" i="4" s="1"/>
  <c r="AS76" i="4"/>
  <c r="BG76" i="4"/>
  <c r="BH76" i="4" s="1"/>
  <c r="DK53" i="4"/>
  <c r="AS30" i="4"/>
  <c r="BG30" i="4"/>
  <c r="BH30" i="4" s="1"/>
  <c r="AL83" i="4"/>
  <c r="DI83" i="4"/>
  <c r="DJ83" i="4" s="1"/>
  <c r="AI75" i="4"/>
  <c r="DF75" i="4"/>
  <c r="DG75" i="4" s="1"/>
  <c r="BL59" i="4"/>
  <c r="BZ59" i="4"/>
  <c r="CA59" i="4" s="1"/>
  <c r="AS72" i="4"/>
  <c r="BG72" i="4"/>
  <c r="BH72" i="4" s="1"/>
  <c r="Z10" i="4"/>
  <c r="CW10" i="4"/>
  <c r="CX10" i="4" s="1"/>
  <c r="AN10" i="4"/>
  <c r="AO10" i="4" s="1"/>
  <c r="AL92" i="4"/>
  <c r="DI92" i="4"/>
  <c r="DJ92" i="4" s="1"/>
  <c r="DK16" i="4"/>
  <c r="AS108" i="4"/>
  <c r="BG108" i="4"/>
  <c r="BH108" i="4" s="1"/>
  <c r="CS88" i="4"/>
  <c r="CT88" i="4" s="1"/>
  <c r="DK26" i="4"/>
  <c r="DK111" i="4"/>
  <c r="AF88" i="4"/>
  <c r="DC88" i="4"/>
  <c r="DD88" i="4" s="1"/>
  <c r="AC26" i="4"/>
  <c r="CZ26" i="4"/>
  <c r="DA26" i="4" s="1"/>
  <c r="BZ50" i="4"/>
  <c r="CA50" i="4" s="1"/>
  <c r="AF86" i="4"/>
  <c r="DC86" i="4"/>
  <c r="DD86" i="4" s="1"/>
  <c r="AF40" i="4"/>
  <c r="DC40" i="4"/>
  <c r="DD40" i="4" s="1"/>
  <c r="AF91" i="4"/>
  <c r="DC91" i="4"/>
  <c r="DD91" i="4" s="1"/>
  <c r="AS61" i="4"/>
  <c r="BG61" i="4"/>
  <c r="BH61" i="4" s="1"/>
  <c r="AS74" i="4"/>
  <c r="BG74" i="4"/>
  <c r="BH74" i="4" s="1"/>
  <c r="BZ76" i="4"/>
  <c r="CA76" i="4" s="1"/>
  <c r="BZ44" i="4"/>
  <c r="CA44" i="4" s="1"/>
  <c r="AC56" i="4"/>
  <c r="CZ56" i="4"/>
  <c r="DA56" i="4" s="1"/>
  <c r="AC65" i="4"/>
  <c r="CZ65" i="4"/>
  <c r="DA65" i="4" s="1"/>
  <c r="AF22" i="4"/>
  <c r="DC22" i="4"/>
  <c r="DD22" i="4" s="1"/>
  <c r="DK14" i="4"/>
  <c r="CE10" i="4"/>
  <c r="CS10" i="4"/>
  <c r="CT10" i="4" s="1"/>
  <c r="AI40" i="4"/>
  <c r="DF40" i="4"/>
  <c r="DG40" i="4" s="1"/>
  <c r="AC119" i="4"/>
  <c r="CZ119" i="4"/>
  <c r="DA119" i="4" s="1"/>
  <c r="CS90" i="4"/>
  <c r="CT90" i="4" s="1"/>
  <c r="AI37" i="4"/>
  <c r="DF37" i="4"/>
  <c r="DG37" i="4" s="1"/>
  <c r="AI66" i="4"/>
  <c r="DF66" i="4"/>
  <c r="DG66" i="4" s="1"/>
  <c r="BZ71" i="4"/>
  <c r="CA71" i="4" s="1"/>
  <c r="AC43" i="4"/>
  <c r="CZ43" i="4"/>
  <c r="DA43" i="4" s="1"/>
  <c r="AN42" i="4"/>
  <c r="AO42" i="4" s="1"/>
  <c r="CW42" i="4"/>
  <c r="CX42" i="4" s="1"/>
  <c r="DK91" i="4"/>
  <c r="CA22" i="4"/>
  <c r="BZ105" i="4"/>
  <c r="CA105" i="4" s="1"/>
  <c r="CS37" i="4"/>
  <c r="CT37" i="4" s="1"/>
  <c r="AS26" i="4"/>
  <c r="BG26" i="4"/>
  <c r="BH26" i="4" s="1"/>
  <c r="AS40" i="4"/>
  <c r="BG40" i="4"/>
  <c r="BH40" i="4" s="1"/>
  <c r="CS9" i="4"/>
  <c r="AI121" i="4"/>
  <c r="DF121" i="4"/>
  <c r="DG121" i="4" s="1"/>
  <c r="AC19" i="4"/>
  <c r="CZ19" i="4"/>
  <c r="DA19" i="4" s="1"/>
  <c r="AL81" i="4"/>
  <c r="DI81" i="4"/>
  <c r="DJ81" i="4" s="1"/>
  <c r="BL83" i="4"/>
  <c r="BZ83" i="4"/>
  <c r="CA83" i="4" s="1"/>
  <c r="AF29" i="4"/>
  <c r="DC29" i="4"/>
  <c r="DD29" i="4" s="1"/>
  <c r="AS97" i="4"/>
  <c r="BG97" i="4"/>
  <c r="BH97" i="4" s="1"/>
  <c r="DK52" i="4"/>
  <c r="AS24" i="4"/>
  <c r="BG24" i="4"/>
  <c r="BH24" i="4" s="1"/>
  <c r="AL42" i="4"/>
  <c r="DI42" i="4"/>
  <c r="DJ42" i="4" s="1"/>
  <c r="AI60" i="4"/>
  <c r="DF60" i="4"/>
  <c r="DG60" i="4" s="1"/>
  <c r="AL104" i="4"/>
  <c r="DI104" i="4"/>
  <c r="DJ104" i="4" s="1"/>
  <c r="BZ88" i="4"/>
  <c r="CA88" i="4" s="1"/>
  <c r="CW80" i="4"/>
  <c r="CX80" i="4" s="1"/>
  <c r="AN80" i="4"/>
  <c r="AO80" i="4" s="1"/>
  <c r="DK49" i="4"/>
  <c r="AF95" i="4"/>
  <c r="DC95" i="4"/>
  <c r="DD95" i="4" s="1"/>
  <c r="AF71" i="4"/>
  <c r="DC71" i="4"/>
  <c r="DD71" i="4" s="1"/>
  <c r="AL55" i="4"/>
  <c r="DI55" i="4"/>
  <c r="DJ55" i="4" s="1"/>
  <c r="AF10" i="4"/>
  <c r="DC10" i="4"/>
  <c r="DD10" i="4" s="1"/>
  <c r="AI51" i="4"/>
  <c r="DF51" i="4"/>
  <c r="DG51" i="4" s="1"/>
  <c r="AS62" i="4"/>
  <c r="BG62" i="4"/>
  <c r="BH62" i="4" s="1"/>
  <c r="AS16" i="4"/>
  <c r="BG16" i="4"/>
  <c r="BH16" i="4" s="1"/>
  <c r="AI42" i="4"/>
  <c r="DF42" i="4"/>
  <c r="DG42" i="4" s="1"/>
  <c r="AN39" i="4"/>
  <c r="AO39" i="4" s="1"/>
  <c r="CW39" i="4"/>
  <c r="CX39" i="4" s="1"/>
  <c r="DK38" i="4"/>
  <c r="CE119" i="4"/>
  <c r="CS119" i="4"/>
  <c r="CT119" i="4" s="1"/>
  <c r="AC81" i="4"/>
  <c r="CZ81" i="4"/>
  <c r="DA81" i="4" s="1"/>
  <c r="AS104" i="4"/>
  <c r="BG104" i="4"/>
  <c r="BH104" i="4" s="1"/>
  <c r="AC20" i="4"/>
  <c r="CZ20" i="4"/>
  <c r="DA20" i="4" s="1"/>
  <c r="CW88" i="4"/>
  <c r="CX88" i="4" s="1"/>
  <c r="AN88" i="4"/>
  <c r="AO88" i="4" s="1"/>
  <c r="CW34" i="4"/>
  <c r="CX34" i="4" s="1"/>
  <c r="AN34" i="4"/>
  <c r="AO34" i="4" s="1"/>
  <c r="CT18" i="4"/>
  <c r="AF12" i="4"/>
  <c r="DC12" i="4"/>
  <c r="DD12" i="4" s="1"/>
  <c r="AL109" i="4"/>
  <c r="DI109" i="4"/>
  <c r="DJ109" i="4" s="1"/>
  <c r="DK93" i="4"/>
  <c r="AC71" i="4"/>
  <c r="CZ71" i="4"/>
  <c r="DA71" i="4" s="1"/>
  <c r="CE92" i="4"/>
  <c r="CS92" i="4"/>
  <c r="CT92" i="4" s="1"/>
  <c r="Z78" i="4"/>
  <c r="CW78" i="4"/>
  <c r="AN78" i="4"/>
  <c r="AO78" i="4" s="1"/>
  <c r="AI62" i="4"/>
  <c r="DF62" i="4"/>
  <c r="DG62" i="4" s="1"/>
  <c r="DK47" i="4"/>
  <c r="Z32" i="4"/>
  <c r="CW32" i="4"/>
  <c r="AN32" i="4"/>
  <c r="AO32" i="4" s="1"/>
  <c r="BZ9" i="4"/>
  <c r="AC82" i="4"/>
  <c r="CZ82" i="4"/>
  <c r="DA82" i="4" s="1"/>
  <c r="AS103" i="4"/>
  <c r="BG103" i="4"/>
  <c r="BH103" i="4" s="1"/>
  <c r="CE100" i="4"/>
  <c r="CS100" i="4"/>
  <c r="CT100" i="4" s="1"/>
  <c r="AC99" i="4"/>
  <c r="CZ99" i="4"/>
  <c r="DA99" i="4" s="1"/>
  <c r="AI77" i="4"/>
  <c r="DF77" i="4"/>
  <c r="DG77" i="4" s="1"/>
  <c r="AC39" i="4"/>
  <c r="CZ39" i="4"/>
  <c r="DA39" i="4" s="1"/>
  <c r="AL36" i="4"/>
  <c r="DI36" i="4"/>
  <c r="DJ36" i="4" s="1"/>
  <c r="Z98" i="4"/>
  <c r="CW98" i="4"/>
  <c r="CX98" i="4" s="1"/>
  <c r="AN98" i="4"/>
  <c r="AO98" i="4" s="1"/>
  <c r="AC68" i="4"/>
  <c r="CZ68" i="4"/>
  <c r="DA68" i="4" s="1"/>
  <c r="CS22" i="4"/>
  <c r="CT22" i="4" s="1"/>
  <c r="BZ90" i="4"/>
  <c r="CA90" i="4" s="1"/>
  <c r="AL67" i="4"/>
  <c r="DI67" i="4"/>
  <c r="DJ67" i="4" s="1"/>
  <c r="BL29" i="4"/>
  <c r="BZ29" i="4"/>
  <c r="CA29" i="4" s="1"/>
  <c r="AC21" i="4"/>
  <c r="CZ21" i="4"/>
  <c r="DA21" i="4" s="1"/>
  <c r="DK11" i="4"/>
  <c r="AC42" i="4"/>
  <c r="CZ42" i="4"/>
  <c r="DA42" i="4" s="1"/>
  <c r="DK77" i="4"/>
  <c r="AN15" i="4"/>
  <c r="AO15" i="4" s="1"/>
  <c r="CW15" i="4"/>
  <c r="CX15" i="4" s="1"/>
  <c r="AI86" i="4"/>
  <c r="DF86" i="4"/>
  <c r="DG86" i="4" s="1"/>
  <c r="BL16" i="4"/>
  <c r="BZ16" i="4"/>
  <c r="CA16" i="4" s="1"/>
  <c r="CS57" i="4"/>
  <c r="CT57" i="4" s="1"/>
  <c r="AI80" i="4"/>
  <c r="DF80" i="4"/>
  <c r="DG80" i="4" s="1"/>
  <c r="AI34" i="4"/>
  <c r="DF34" i="4"/>
  <c r="DG34" i="4" s="1"/>
  <c r="DK65" i="4"/>
  <c r="AI93" i="4"/>
  <c r="DF93" i="4"/>
  <c r="DG93" i="4" s="1"/>
  <c r="AI79" i="4"/>
  <c r="DF79" i="4"/>
  <c r="DG79" i="4" s="1"/>
  <c r="AI63" i="4"/>
  <c r="DF63" i="4"/>
  <c r="DG63" i="4" s="1"/>
  <c r="BZ54" i="4"/>
  <c r="CA54" i="4" s="1"/>
  <c r="CS32" i="4"/>
  <c r="CT32" i="4" s="1"/>
  <c r="CN9" i="4"/>
  <c r="BL82" i="4"/>
  <c r="BZ82" i="4"/>
  <c r="CA82" i="4" s="1"/>
  <c r="BZ85" i="4"/>
  <c r="CA85" i="4" s="1"/>
  <c r="CE121" i="4"/>
  <c r="CS121" i="4"/>
  <c r="CT121" i="4" s="1"/>
  <c r="DK46" i="4"/>
  <c r="AF31" i="4"/>
  <c r="DC31" i="4"/>
  <c r="DD31" i="4" s="1"/>
  <c r="AI15" i="4"/>
  <c r="DF15" i="4"/>
  <c r="DG15" i="4" s="1"/>
  <c r="AS89" i="4"/>
  <c r="BG89" i="4"/>
  <c r="BH89" i="4" s="1"/>
  <c r="DK19" i="4"/>
  <c r="AC76" i="4"/>
  <c r="CZ76" i="4"/>
  <c r="DA76" i="4" s="1"/>
  <c r="AC45" i="4"/>
  <c r="CZ45" i="4"/>
  <c r="DA45" i="4" s="1"/>
  <c r="AL22" i="4"/>
  <c r="DI22" i="4"/>
  <c r="DJ22" i="4" s="1"/>
  <c r="DK122" i="4"/>
  <c r="DK57" i="4"/>
  <c r="AS86" i="4"/>
  <c r="BG86" i="4"/>
  <c r="BH86" i="4" s="1"/>
  <c r="CK9" i="4"/>
  <c r="AL43" i="4"/>
  <c r="DI43" i="4"/>
  <c r="DJ43" i="4" s="1"/>
  <c r="AI89" i="4"/>
  <c r="DF89" i="4"/>
  <c r="DG89" i="4" s="1"/>
  <c r="AS59" i="4"/>
  <c r="BG59" i="4"/>
  <c r="BH59" i="4" s="1"/>
  <c r="AF28" i="4"/>
  <c r="DC28" i="4"/>
  <c r="DD28" i="4" s="1"/>
  <c r="CW102" i="4"/>
  <c r="CX102" i="4" s="1"/>
  <c r="AN102" i="4"/>
  <c r="AO102" i="4" s="1"/>
  <c r="AC48" i="4"/>
  <c r="CZ48" i="4"/>
  <c r="DA48" i="4" s="1"/>
  <c r="DK96" i="4"/>
  <c r="AC123" i="4"/>
  <c r="CZ123" i="4"/>
  <c r="DA123" i="4" s="1"/>
  <c r="CW108" i="4"/>
  <c r="AN108" i="4"/>
  <c r="AO108" i="4" s="1"/>
  <c r="AF104" i="4"/>
  <c r="DC104" i="4"/>
  <c r="DD104" i="4" s="1"/>
  <c r="AL50" i="4"/>
  <c r="DI50" i="4"/>
  <c r="DJ50" i="4" s="1"/>
  <c r="AC40" i="4"/>
  <c r="CZ40" i="4"/>
  <c r="DA40" i="4" s="1"/>
  <c r="CQ9" i="4"/>
  <c r="AN61" i="4"/>
  <c r="AO61" i="4" s="1"/>
  <c r="CW61" i="4"/>
  <c r="AC46" i="4"/>
  <c r="CZ46" i="4"/>
  <c r="DA46" i="4" s="1"/>
  <c r="AC36" i="4"/>
  <c r="CZ36" i="4"/>
  <c r="DA36" i="4" s="1"/>
  <c r="Z123" i="4"/>
  <c r="CW123" i="4"/>
  <c r="CX123" i="4" s="1"/>
  <c r="AN123" i="4"/>
  <c r="AO123" i="4" s="1"/>
  <c r="AF122" i="4"/>
  <c r="DC122" i="4"/>
  <c r="DD122" i="4" s="1"/>
  <c r="AF21" i="4"/>
  <c r="DC21" i="4"/>
  <c r="DD21" i="4" s="1"/>
  <c r="AS55" i="4"/>
  <c r="BG55" i="4"/>
  <c r="BH55" i="4" s="1"/>
  <c r="AL25" i="4"/>
  <c r="DI25" i="4"/>
  <c r="DJ25" i="4" s="1"/>
  <c r="AN107" i="4"/>
  <c r="AO107" i="4" s="1"/>
  <c r="CW107" i="4"/>
  <c r="CW76" i="4"/>
  <c r="AN76" i="4"/>
  <c r="AO76" i="4" s="1"/>
  <c r="CE11" i="4"/>
  <c r="CS11" i="4"/>
  <c r="CT11" i="4" s="1"/>
  <c r="AS38" i="4"/>
  <c r="BG38" i="4"/>
  <c r="BH38" i="4" s="1"/>
  <c r="AI108" i="4"/>
  <c r="DF108" i="4"/>
  <c r="DG108" i="4" s="1"/>
  <c r="AL75" i="4"/>
  <c r="DI75" i="4"/>
  <c r="DJ75" i="4" s="1"/>
  <c r="AC11" i="4"/>
  <c r="CZ11" i="4"/>
  <c r="DA11" i="4" s="1"/>
  <c r="AS12" i="4"/>
  <c r="BG12" i="4"/>
  <c r="BH12" i="4" s="1"/>
  <c r="AN50" i="4"/>
  <c r="AO50" i="4" s="1"/>
  <c r="CW50" i="4"/>
  <c r="AF54" i="4"/>
  <c r="DC54" i="4"/>
  <c r="DD54" i="4" s="1"/>
  <c r="AL99" i="4"/>
  <c r="DI99" i="4"/>
  <c r="DJ99" i="4" s="1"/>
  <c r="BL23" i="4"/>
  <c r="BZ23" i="4"/>
  <c r="CA23" i="4" s="1"/>
  <c r="AL98" i="4"/>
  <c r="DI98" i="4"/>
  <c r="DJ98" i="4" s="1"/>
  <c r="AL84" i="4"/>
  <c r="DI84" i="4"/>
  <c r="DJ84" i="4" s="1"/>
  <c r="CE60" i="4"/>
  <c r="CS60" i="4"/>
  <c r="CT60" i="4" s="1"/>
  <c r="AL38" i="4"/>
  <c r="DI38" i="4"/>
  <c r="DJ38" i="4" s="1"/>
  <c r="AS81" i="4"/>
  <c r="BG81" i="4"/>
  <c r="BH81" i="4" s="1"/>
  <c r="Z105" i="4"/>
  <c r="CW105" i="4"/>
  <c r="CX105" i="4" s="1"/>
  <c r="AN105" i="4"/>
  <c r="AO105" i="4" s="1"/>
  <c r="Z29" i="4"/>
  <c r="CW29" i="4"/>
  <c r="CX29" i="4" s="1"/>
  <c r="AN29" i="4"/>
  <c r="AO29" i="4" s="1"/>
  <c r="CW66" i="4"/>
  <c r="CX66" i="4" s="1"/>
  <c r="AN66" i="4"/>
  <c r="AO66" i="4" s="1"/>
  <c r="AF102" i="4"/>
  <c r="DC102" i="4"/>
  <c r="DD102" i="4" s="1"/>
  <c r="Z71" i="4"/>
  <c r="CW71" i="4"/>
  <c r="CX71" i="4" s="1"/>
  <c r="AN71" i="4"/>
  <c r="AO71" i="4" s="1"/>
  <c r="AL33" i="4"/>
  <c r="DI33" i="4"/>
  <c r="DJ33" i="4" s="1"/>
  <c r="AS98" i="4"/>
  <c r="BG98" i="4"/>
  <c r="BH98" i="4" s="1"/>
  <c r="BZ53" i="4"/>
  <c r="CA53" i="4" s="1"/>
  <c r="AS105" i="4"/>
  <c r="BG105" i="4"/>
  <c r="BH105" i="4" s="1"/>
  <c r="DK48" i="4"/>
  <c r="AF51" i="4"/>
  <c r="DC51" i="4"/>
  <c r="DD51" i="4" s="1"/>
  <c r="AF43" i="4"/>
  <c r="DC43" i="4"/>
  <c r="DD43" i="4" s="1"/>
  <c r="DK108" i="4"/>
  <c r="AI67" i="4"/>
  <c r="DF67" i="4"/>
  <c r="DG67" i="4" s="1"/>
  <c r="DK73" i="4"/>
  <c r="BZ93" i="4"/>
  <c r="CA93" i="4" s="1"/>
  <c r="AL10" i="4"/>
  <c r="DI10" i="4"/>
  <c r="DJ10" i="4" s="1"/>
  <c r="AS70" i="4"/>
  <c r="BG70" i="4"/>
  <c r="BH70" i="4" s="1"/>
  <c r="CN42" i="4"/>
  <c r="BZ69" i="4"/>
  <c r="CA69" i="4" s="1"/>
  <c r="Z30" i="4"/>
  <c r="CW30" i="4"/>
  <c r="AN30" i="4"/>
  <c r="AO30" i="4" s="1"/>
  <c r="AL57" i="4"/>
  <c r="DI57" i="4"/>
  <c r="DJ57" i="4" s="1"/>
  <c r="AF97" i="4"/>
  <c r="DC97" i="4"/>
  <c r="DD97" i="4" s="1"/>
  <c r="AC73" i="4"/>
  <c r="CZ73" i="4"/>
  <c r="DA73" i="4" s="1"/>
  <c r="AS88" i="4"/>
  <c r="BG88" i="4"/>
  <c r="BH88" i="4" s="1"/>
  <c r="AS11" i="4"/>
  <c r="BG11" i="4"/>
  <c r="BH11" i="4" s="1"/>
  <c r="AL78" i="4"/>
  <c r="DI78" i="4"/>
  <c r="DJ78" i="4" s="1"/>
  <c r="Z74" i="4"/>
  <c r="CW74" i="4"/>
  <c r="CX74" i="4" s="1"/>
  <c r="AN74" i="4"/>
  <c r="AO74" i="4" s="1"/>
  <c r="DK76" i="4"/>
  <c r="AS44" i="4"/>
  <c r="BG44" i="4"/>
  <c r="BH44" i="4" s="1"/>
  <c r="AC23" i="4"/>
  <c r="CZ23" i="4"/>
  <c r="DA23" i="4" s="1"/>
  <c r="CZ29" i="4"/>
  <c r="DA29" i="4" s="1"/>
  <c r="DK80" i="4"/>
  <c r="AL26" i="4"/>
  <c r="DI26" i="4"/>
  <c r="DJ26" i="4" s="1"/>
  <c r="AS79" i="4"/>
  <c r="BG79" i="4"/>
  <c r="BH79" i="4" s="1"/>
  <c r="AS63" i="4"/>
  <c r="BG63" i="4"/>
  <c r="BH63" i="4" s="1"/>
  <c r="AS48" i="4"/>
  <c r="BG48" i="4"/>
  <c r="BH48" i="4" s="1"/>
  <c r="AS32" i="4"/>
  <c r="BG32" i="4"/>
  <c r="BH32" i="4" s="1"/>
  <c r="BR9" i="4"/>
  <c r="AS100" i="4"/>
  <c r="BG100" i="4"/>
  <c r="BH100" i="4" s="1"/>
  <c r="DK99" i="4"/>
  <c r="DK39" i="4"/>
  <c r="AI19" i="4"/>
  <c r="DF19" i="4"/>
  <c r="DG19" i="4" s="1"/>
  <c r="BL30" i="4"/>
  <c r="BZ30" i="4"/>
  <c r="CA30" i="4" s="1"/>
  <c r="AF119" i="4"/>
  <c r="DC119" i="4"/>
  <c r="DD119" i="4" s="1"/>
  <c r="AI57" i="4"/>
  <c r="DF57" i="4"/>
  <c r="DG57" i="4" s="1"/>
  <c r="DK88" i="4"/>
  <c r="BL41" i="4"/>
  <c r="BZ41" i="4"/>
  <c r="CA41" i="4" s="1"/>
  <c r="AF18" i="4"/>
  <c r="DC18" i="4"/>
  <c r="DD18" i="4" s="1"/>
  <c r="AF66" i="4"/>
  <c r="DC66" i="4"/>
  <c r="DD66" i="4" s="1"/>
  <c r="BL102" i="4"/>
  <c r="BZ102" i="4"/>
  <c r="CA102" i="4" s="1"/>
  <c r="CS17" i="4"/>
  <c r="CT17" i="4" s="1"/>
  <c r="AS96" i="4"/>
  <c r="BG96" i="4"/>
  <c r="BH96" i="4" s="1"/>
  <c r="CE47" i="4"/>
  <c r="CS47" i="4"/>
  <c r="CT47" i="4" s="1"/>
  <c r="DK32" i="4"/>
  <c r="AY9" i="4"/>
  <c r="AY125" i="4" s="1"/>
  <c r="AI91" i="4"/>
  <c r="DF91" i="4"/>
  <c r="DG91" i="4" s="1"/>
  <c r="AS69" i="4"/>
  <c r="BG69" i="4"/>
  <c r="BH69" i="4" s="1"/>
  <c r="AI31" i="4"/>
  <c r="DF31" i="4"/>
  <c r="DG31" i="4" s="1"/>
  <c r="DC74" i="4"/>
  <c r="DD74" i="4" s="1"/>
  <c r="CS89" i="4"/>
  <c r="CT89" i="4" s="1"/>
  <c r="DK98" i="4"/>
  <c r="AS60" i="4"/>
  <c r="BG60" i="4"/>
  <c r="BH60" i="4" s="1"/>
  <c r="AS45" i="4"/>
  <c r="BG45" i="4"/>
  <c r="BH45" i="4" s="1"/>
  <c r="AI22" i="4"/>
  <c r="DF22" i="4"/>
  <c r="DG22" i="4" s="1"/>
  <c r="AI13" i="4"/>
  <c r="DF13" i="4"/>
  <c r="DG13" i="4" s="1"/>
  <c r="AL97" i="4"/>
  <c r="DI97" i="4"/>
  <c r="DJ97" i="4" s="1"/>
  <c r="AI90" i="4"/>
  <c r="DF90" i="4"/>
  <c r="DG90" i="4" s="1"/>
  <c r="AL52" i="4"/>
  <c r="DI52" i="4"/>
  <c r="DJ52" i="4" s="1"/>
  <c r="AI44" i="4"/>
  <c r="DF44" i="4"/>
  <c r="DG44" i="4" s="1"/>
  <c r="AL80" i="4"/>
  <c r="DI80" i="4"/>
  <c r="DJ80" i="4" s="1"/>
  <c r="AL49" i="4"/>
  <c r="DI49" i="4"/>
  <c r="DJ49" i="4" s="1"/>
  <c r="CS28" i="4"/>
  <c r="CT28" i="4" s="1"/>
  <c r="Z24" i="4"/>
  <c r="CW24" i="4"/>
  <c r="AN24" i="4"/>
  <c r="AO24" i="4" s="1"/>
  <c r="AL100" i="4"/>
  <c r="DI100" i="4"/>
  <c r="DJ100" i="4" s="1"/>
  <c r="AF69" i="4"/>
  <c r="DC69" i="4"/>
  <c r="DD69" i="4" s="1"/>
  <c r="DK15" i="4"/>
  <c r="AF101" i="4"/>
  <c r="DC101" i="4"/>
  <c r="DD101" i="4" s="1"/>
  <c r="Z70" i="4"/>
  <c r="CW70" i="4"/>
  <c r="CX70" i="4" s="1"/>
  <c r="AN70" i="4"/>
  <c r="AO70" i="4" s="1"/>
  <c r="BZ52" i="4"/>
  <c r="CA52" i="4" s="1"/>
  <c r="AS27" i="4"/>
  <c r="BG27" i="4"/>
  <c r="BH27" i="4" s="1"/>
  <c r="AI94" i="4"/>
  <c r="DF94" i="4"/>
  <c r="DG94" i="4" s="1"/>
  <c r="AI109" i="4"/>
  <c r="DF109" i="4"/>
  <c r="DG109" i="4" s="1"/>
  <c r="AI33" i="4"/>
  <c r="DF33" i="4"/>
  <c r="DG33" i="4" s="1"/>
  <c r="DK50" i="4"/>
  <c r="BZ70" i="4"/>
  <c r="CA70" i="4" s="1"/>
  <c r="AL85" i="4"/>
  <c r="DI85" i="4"/>
  <c r="DJ85" i="4" s="1"/>
  <c r="AL69" i="4"/>
  <c r="DI69" i="4"/>
  <c r="DJ69" i="4" s="1"/>
  <c r="AL121" i="4"/>
  <c r="DI121" i="4"/>
  <c r="DJ121" i="4" s="1"/>
  <c r="BL39" i="4"/>
  <c r="BZ39" i="4"/>
  <c r="CA39" i="4" s="1"/>
  <c r="AL53" i="4"/>
  <c r="DI53" i="4"/>
  <c r="DJ53" i="4" s="1"/>
  <c r="AI119" i="4"/>
  <c r="DF119" i="4"/>
  <c r="DG119" i="4" s="1"/>
  <c r="DK29" i="4"/>
  <c r="DK71" i="4"/>
  <c r="AC70" i="4"/>
  <c r="CZ70" i="4"/>
  <c r="DA70" i="4" s="1"/>
  <c r="CY125" i="4"/>
  <c r="AC121" i="4"/>
  <c r="CZ121" i="4"/>
  <c r="DA121" i="4" s="1"/>
  <c r="AI45" i="4"/>
  <c r="DF45" i="4"/>
  <c r="DG45" i="4" s="1"/>
  <c r="AS29" i="4"/>
  <c r="BG29" i="4"/>
  <c r="BH29" i="4" s="1"/>
  <c r="CS73" i="4"/>
  <c r="CT73" i="4" s="1"/>
  <c r="CE41" i="4"/>
  <c r="CS41" i="4"/>
  <c r="CT41" i="4" s="1"/>
  <c r="DK102" i="4"/>
  <c r="CW54" i="4"/>
  <c r="CX54" i="4" s="1"/>
  <c r="AN54" i="4"/>
  <c r="AO54" i="4" s="1"/>
  <c r="AC105" i="4"/>
  <c r="CZ105" i="4"/>
  <c r="DA105" i="4" s="1"/>
  <c r="AI58" i="4"/>
  <c r="DF58" i="4"/>
  <c r="DG58" i="4" s="1"/>
  <c r="AC41" i="4"/>
  <c r="CZ41" i="4"/>
  <c r="DA41" i="4" s="1"/>
  <c r="BZ25" i="4"/>
  <c r="CA25" i="4" s="1"/>
  <c r="AC54" i="4"/>
  <c r="CZ54" i="4"/>
  <c r="DA54" i="4" s="1"/>
  <c r="BU9" i="4"/>
  <c r="DK61" i="4"/>
  <c r="AN31" i="4"/>
  <c r="AO31" i="4" s="1"/>
  <c r="CW31" i="4"/>
  <c r="AF15" i="4"/>
  <c r="DC15" i="4"/>
  <c r="DD15" i="4" s="1"/>
  <c r="CS19" i="4"/>
  <c r="CT19" i="4" s="1"/>
  <c r="DK123" i="4"/>
  <c r="AI76" i="4"/>
  <c r="DF76" i="4"/>
  <c r="DG76" i="4" s="1"/>
  <c r="CW119" i="4"/>
  <c r="AN119" i="4"/>
  <c r="AO119" i="4" s="1"/>
  <c r="AS75" i="4"/>
  <c r="BG75" i="4"/>
  <c r="BH75" i="4" s="1"/>
  <c r="DK107" i="4"/>
  <c r="Z72" i="4"/>
  <c r="CW72" i="4"/>
  <c r="CX72" i="4" s="1"/>
  <c r="AN72" i="4"/>
  <c r="AO72" i="4" s="1"/>
  <c r="AL28" i="4"/>
  <c r="DI28" i="4"/>
  <c r="DJ28" i="4" s="1"/>
  <c r="CS43" i="4"/>
  <c r="CT43" i="4" s="1"/>
  <c r="AF36" i="4"/>
  <c r="DC36" i="4"/>
  <c r="DD36" i="4" s="1"/>
  <c r="AF99" i="4"/>
  <c r="DC99" i="4"/>
  <c r="DD99" i="4" s="1"/>
  <c r="AS22" i="4"/>
  <c r="BG22" i="4"/>
  <c r="BH22" i="4" s="1"/>
  <c r="AL44" i="4"/>
  <c r="DI44" i="4"/>
  <c r="DJ44" i="4" s="1"/>
  <c r="AF109" i="4"/>
  <c r="DC109" i="4"/>
  <c r="DD109" i="4" s="1"/>
  <c r="BZ87" i="4"/>
  <c r="CA87" i="4" s="1"/>
  <c r="DI111" i="4"/>
  <c r="DJ111" i="4" s="1"/>
  <c r="AC78" i="4"/>
  <c r="CZ78" i="4"/>
  <c r="DA78" i="4" s="1"/>
  <c r="AC47" i="4"/>
  <c r="CZ47" i="4"/>
  <c r="DA47" i="4" s="1"/>
  <c r="BX9" i="4"/>
  <c r="AC103" i="4"/>
  <c r="CZ103" i="4"/>
  <c r="DA103" i="4" s="1"/>
  <c r="BZ38" i="4"/>
  <c r="CA38" i="4" s="1"/>
  <c r="DK106" i="4"/>
  <c r="BL37" i="4"/>
  <c r="AI106" i="4"/>
  <c r="DF106" i="4"/>
  <c r="DG106" i="4" s="1"/>
  <c r="AF68" i="4"/>
  <c r="DC68" i="4"/>
  <c r="DD68" i="4" s="1"/>
  <c r="AF64" i="4"/>
  <c r="DC64" i="4"/>
  <c r="DD64" i="4" s="1"/>
  <c r="AN95" i="4"/>
  <c r="AO95" i="4" s="1"/>
  <c r="CW95" i="4"/>
  <c r="AC30" i="4"/>
  <c r="CZ30" i="4"/>
  <c r="DA30" i="4" s="1"/>
  <c r="AS94" i="4"/>
  <c r="BG94" i="4"/>
  <c r="BH94" i="4" s="1"/>
  <c r="Z79" i="4"/>
  <c r="CW79" i="4"/>
  <c r="CX79" i="4" s="1"/>
  <c r="AN79" i="4"/>
  <c r="AO79" i="4" s="1"/>
  <c r="AL86" i="4"/>
  <c r="DI86" i="4"/>
  <c r="DJ86" i="4" s="1"/>
  <c r="AL54" i="4"/>
  <c r="DI54" i="4"/>
  <c r="DJ54" i="4" s="1"/>
  <c r="AN121" i="4"/>
  <c r="AO121" i="4" s="1"/>
  <c r="CW121" i="4"/>
  <c r="AI98" i="4"/>
  <c r="DF98" i="4"/>
  <c r="DG98" i="4" s="1"/>
  <c r="DK84" i="4"/>
  <c r="DK68" i="4"/>
  <c r="AC58" i="4"/>
  <c r="CZ58" i="4"/>
  <c r="DA58" i="4" s="1"/>
  <c r="AF72" i="4"/>
  <c r="DC72" i="4"/>
  <c r="DD72" i="4" s="1"/>
  <c r="DK34" i="4"/>
  <c r="BZ65" i="4"/>
  <c r="CA65" i="4" s="1"/>
  <c r="CE79" i="4"/>
  <c r="CE63" i="4"/>
  <c r="CS63" i="4"/>
  <c r="CT63" i="4" s="1"/>
  <c r="CS78" i="4"/>
  <c r="CT78" i="4" s="1"/>
  <c r="CW62" i="4"/>
  <c r="CX62" i="4" s="1"/>
  <c r="AN62" i="4"/>
  <c r="AO62" i="4" s="1"/>
  <c r="AI47" i="4"/>
  <c r="DF47" i="4"/>
  <c r="DG47" i="4" s="1"/>
  <c r="BL24" i="4"/>
  <c r="BZ24" i="4"/>
  <c r="CA24" i="4" s="1"/>
  <c r="CW16" i="4"/>
  <c r="AN16" i="4"/>
  <c r="AO16" i="4" s="1"/>
  <c r="CW43" i="4"/>
  <c r="CX43" i="4" s="1"/>
  <c r="AN43" i="4"/>
  <c r="AO43" i="4" s="1"/>
  <c r="AF103" i="4"/>
  <c r="DC103" i="4"/>
  <c r="DD103" i="4" s="1"/>
  <c r="Z100" i="4"/>
  <c r="AS23" i="4"/>
  <c r="BG23" i="4"/>
  <c r="BH23" i="4" s="1"/>
  <c r="AF74" i="4"/>
  <c r="AC106" i="4"/>
  <c r="CZ106" i="4"/>
  <c r="DA106" i="4" s="1"/>
  <c r="BZ75" i="4"/>
  <c r="CA75" i="4" s="1"/>
  <c r="AS67" i="4"/>
  <c r="BG67" i="4"/>
  <c r="BH67" i="4" s="1"/>
  <c r="DI37" i="4"/>
  <c r="DJ37" i="4" s="1"/>
  <c r="AI29" i="4"/>
  <c r="DF29" i="4"/>
  <c r="DG29" i="4" s="1"/>
  <c r="AC109" i="4"/>
  <c r="CZ109" i="4"/>
  <c r="DA109" i="4" s="1"/>
  <c r="BZ68" i="4"/>
  <c r="CA68" i="4" s="1"/>
  <c r="AC57" i="4"/>
  <c r="CZ57" i="4"/>
  <c r="DA57" i="4" s="1"/>
  <c r="CW26" i="4"/>
  <c r="AN26" i="4"/>
  <c r="AO26" i="4" s="1"/>
  <c r="DK55" i="4"/>
  <c r="AN111" i="4"/>
  <c r="AO111" i="4" s="1"/>
  <c r="CW111" i="4"/>
  <c r="CX111" i="4" s="1"/>
  <c r="DK40" i="4"/>
  <c r="Z104" i="4"/>
  <c r="CW104" i="4"/>
  <c r="AN104" i="4"/>
  <c r="AO104" i="4" s="1"/>
  <c r="AS20" i="4"/>
  <c r="BG20" i="4"/>
  <c r="BH20" i="4" s="1"/>
  <c r="AC72" i="4"/>
  <c r="CZ72" i="4"/>
  <c r="DA72" i="4" s="1"/>
  <c r="DK56" i="4"/>
  <c r="AL101" i="4"/>
  <c r="DI101" i="4"/>
  <c r="DJ101" i="4" s="1"/>
  <c r="AL71" i="4"/>
  <c r="DI71" i="4"/>
  <c r="DJ71" i="4" s="1"/>
  <c r="AF55" i="4"/>
  <c r="DC55" i="4"/>
  <c r="DD55" i="4" s="1"/>
  <c r="BG111" i="4"/>
  <c r="BH111" i="4" s="1"/>
  <c r="AF70" i="4"/>
  <c r="DC70" i="4"/>
  <c r="DD70" i="4" s="1"/>
  <c r="AF24" i="4"/>
  <c r="DC24" i="4"/>
  <c r="DD24" i="4" s="1"/>
  <c r="CT68" i="4"/>
  <c r="DK105" i="4"/>
  <c r="DK66" i="4"/>
  <c r="AC9" i="4"/>
  <c r="CZ9" i="4"/>
  <c r="Z14" i="4"/>
  <c r="CW14" i="4"/>
  <c r="AN14" i="4"/>
  <c r="AO14" i="4" s="1"/>
  <c r="AL87" i="4"/>
  <c r="DI87" i="4"/>
  <c r="DJ87" i="4" s="1"/>
  <c r="CE50" i="4"/>
  <c r="CS38" i="4"/>
  <c r="CT38" i="4" s="1"/>
  <c r="AI52" i="4"/>
  <c r="DF52" i="4"/>
  <c r="DG52" i="4" s="1"/>
  <c r="AI28" i="4"/>
  <c r="DF28" i="4"/>
  <c r="DG28" i="4" s="1"/>
  <c r="BZ120" i="4"/>
  <c r="CA120" i="4" s="1"/>
  <c r="AI107" i="4"/>
  <c r="DF107" i="4"/>
  <c r="DG107" i="4" s="1"/>
  <c r="AN91" i="4"/>
  <c r="AO91" i="4" s="1"/>
  <c r="CW91" i="4"/>
  <c r="DK30" i="4"/>
  <c r="AC13" i="4"/>
  <c r="CZ13" i="4"/>
  <c r="DA13" i="4" s="1"/>
  <c r="CS108" i="4"/>
  <c r="CT108" i="4" s="1"/>
  <c r="AF67" i="4"/>
  <c r="DC67" i="4"/>
  <c r="DD67" i="4" s="1"/>
  <c r="AS14" i="4"/>
  <c r="BG14" i="4"/>
  <c r="BH14" i="4" s="1"/>
  <c r="AI27" i="4"/>
  <c r="DF27" i="4"/>
  <c r="DG27" i="4" s="1"/>
  <c r="AC28" i="4"/>
  <c r="CZ28" i="4"/>
  <c r="DA28" i="4" s="1"/>
  <c r="AS87" i="4"/>
  <c r="BG87" i="4"/>
  <c r="BH87" i="4" s="1"/>
  <c r="DK74" i="4"/>
  <c r="AC60" i="4"/>
  <c r="CZ60" i="4"/>
  <c r="DA60" i="4" s="1"/>
  <c r="BL32" i="4"/>
  <c r="BZ32" i="4"/>
  <c r="CA32" i="4" s="1"/>
  <c r="AC69" i="4"/>
  <c r="CZ69" i="4"/>
  <c r="DA69" i="4" s="1"/>
  <c r="AF106" i="4"/>
  <c r="DC106" i="4"/>
  <c r="DD106" i="4" s="1"/>
  <c r="BZ67" i="4"/>
  <c r="CA67" i="4" s="1"/>
  <c r="AC14" i="4"/>
  <c r="CZ14" i="4"/>
  <c r="DA14" i="4" s="1"/>
  <c r="AI38" i="4"/>
  <c r="DF38" i="4"/>
  <c r="DG38" i="4" s="1"/>
  <c r="AC122" i="4"/>
  <c r="CZ122" i="4"/>
  <c r="DA122" i="4" s="1"/>
  <c r="AL35" i="4"/>
  <c r="DI35" i="4"/>
  <c r="DJ35" i="4" s="1"/>
  <c r="BZ97" i="4"/>
  <c r="CA97" i="4" s="1"/>
  <c r="AF59" i="4"/>
  <c r="DC59" i="4"/>
  <c r="DD59" i="4" s="1"/>
  <c r="AS52" i="4"/>
  <c r="BG52" i="4"/>
  <c r="BH52" i="4" s="1"/>
  <c r="Z17" i="4"/>
  <c r="CW17" i="4"/>
  <c r="AN17" i="4"/>
  <c r="AO17" i="4" s="1"/>
  <c r="DK9" i="4"/>
  <c r="CV125" i="4"/>
  <c r="AF61" i="4"/>
  <c r="DC61" i="4"/>
  <c r="DD61" i="4" s="1"/>
  <c r="AS49" i="4"/>
  <c r="BG49" i="4"/>
  <c r="BH49" i="4" s="1"/>
  <c r="AS34" i="4"/>
  <c r="BG34" i="4"/>
  <c r="BH34" i="4" s="1"/>
  <c r="CS66" i="4"/>
  <c r="CT66" i="4" s="1"/>
  <c r="AI65" i="4"/>
  <c r="DF65" i="4"/>
  <c r="DG65" i="4" s="1"/>
  <c r="AL63" i="4"/>
  <c r="DI63" i="4"/>
  <c r="DJ63" i="4" s="1"/>
  <c r="AS78" i="4"/>
  <c r="BG78" i="4"/>
  <c r="BH78" i="4" s="1"/>
  <c r="AS47" i="4"/>
  <c r="BG47" i="4"/>
  <c r="BH47" i="4" s="1"/>
  <c r="AL103" i="4"/>
  <c r="DI103" i="4"/>
  <c r="DJ103" i="4" s="1"/>
  <c r="AC107" i="4"/>
  <c r="CZ107" i="4"/>
  <c r="DA107" i="4" s="1"/>
  <c r="DK121" i="4"/>
  <c r="AC31" i="4"/>
  <c r="CZ31" i="4"/>
  <c r="DA31" i="4" s="1"/>
  <c r="AF30" i="4"/>
  <c r="DC30" i="4"/>
  <c r="DD30" i="4" s="1"/>
  <c r="AL122" i="4"/>
  <c r="DI122" i="4"/>
  <c r="DJ122" i="4" s="1"/>
  <c r="AC35" i="4"/>
  <c r="CZ35" i="4"/>
  <c r="DA35" i="4" s="1"/>
  <c r="CE20" i="4"/>
  <c r="CS20" i="4"/>
  <c r="CT20" i="4" s="1"/>
  <c r="CS80" i="4"/>
  <c r="CT80" i="4" s="1"/>
  <c r="BL11" i="4"/>
  <c r="BZ11" i="4"/>
  <c r="CA11" i="4" s="1"/>
  <c r="AF63" i="4"/>
  <c r="DC63" i="4"/>
  <c r="DD63" i="4" s="1"/>
  <c r="CW92" i="4"/>
  <c r="AN92" i="4"/>
  <c r="AO92" i="4" s="1"/>
  <c r="DK43" i="4"/>
  <c r="AS119" i="4"/>
  <c r="BG119" i="4"/>
  <c r="BH119" i="4" s="1"/>
  <c r="CE81" i="4"/>
  <c r="CS81" i="4"/>
  <c r="CT81" i="4" s="1"/>
  <c r="AC97" i="4"/>
  <c r="CZ97" i="4"/>
  <c r="DA97" i="4" s="1"/>
  <c r="AC52" i="4"/>
  <c r="CZ52" i="4"/>
  <c r="DA52" i="4" s="1"/>
  <c r="BZ14" i="4"/>
  <c r="CA14" i="4" s="1"/>
  <c r="CS52" i="4"/>
  <c r="CT52" i="4" s="1"/>
  <c r="AS41" i="4"/>
  <c r="BG41" i="4"/>
  <c r="BH41" i="4" s="1"/>
  <c r="AS120" i="4"/>
  <c r="BG120" i="4"/>
  <c r="BH120" i="4" s="1"/>
  <c r="DK24" i="4"/>
  <c r="AI61" i="4"/>
  <c r="DF61" i="4"/>
  <c r="DG61" i="4" s="1"/>
  <c r="AF110" i="4"/>
  <c r="DC110" i="4"/>
  <c r="DD110" i="4" s="1"/>
  <c r="DK70" i="4"/>
  <c r="AF85" i="4"/>
  <c r="DC85" i="4"/>
  <c r="DD85" i="4" s="1"/>
  <c r="AI97" i="4"/>
  <c r="DF97" i="4"/>
  <c r="DG97" i="4" s="1"/>
  <c r="DK104" i="4"/>
  <c r="AI64" i="4"/>
  <c r="DF64" i="4"/>
  <c r="DG64" i="4" s="1"/>
  <c r="AI49" i="4"/>
  <c r="DF49" i="4"/>
  <c r="DG49" i="4" s="1"/>
  <c r="BZ66" i="4"/>
  <c r="CA66" i="4" s="1"/>
  <c r="CW87" i="4"/>
  <c r="CX87" i="4" s="1"/>
  <c r="AN87" i="4"/>
  <c r="AO87" i="4" s="1"/>
  <c r="AF9" i="4"/>
  <c r="DC9" i="4"/>
  <c r="CS61" i="4"/>
  <c r="CT61" i="4" s="1"/>
  <c r="AL39" i="4"/>
  <c r="DI39" i="4"/>
  <c r="DJ39" i="4" s="1"/>
  <c r="AL23" i="4"/>
  <c r="DI23" i="4"/>
  <c r="DJ23" i="4" s="1"/>
  <c r="BL19" i="4"/>
  <c r="AL68" i="4"/>
  <c r="DI68" i="4"/>
  <c r="DJ68" i="4" s="1"/>
  <c r="BZ57" i="4"/>
  <c r="CA57" i="4" s="1"/>
  <c r="AC108" i="4"/>
  <c r="CZ108" i="4"/>
  <c r="DA108" i="4" s="1"/>
  <c r="AS25" i="4"/>
  <c r="BG25" i="4"/>
  <c r="BH25" i="4" s="1"/>
  <c r="AL62" i="4"/>
  <c r="DI62" i="4"/>
  <c r="DJ62" i="4" s="1"/>
  <c r="Z82" i="4"/>
  <c r="CW82" i="4"/>
  <c r="AN82" i="4"/>
  <c r="AO82" i="4" s="1"/>
  <c r="AI46" i="4"/>
  <c r="DF46" i="4"/>
  <c r="DG46" i="4" s="1"/>
  <c r="Z75" i="4"/>
  <c r="CW75" i="4"/>
  <c r="AN75" i="4"/>
  <c r="AO75" i="4" s="1"/>
  <c r="DK54" i="4"/>
  <c r="AF42" i="4"/>
  <c r="DC42" i="4"/>
  <c r="DD42" i="4" s="1"/>
  <c r="BL89" i="4"/>
  <c r="BZ89" i="4"/>
  <c r="CA89" i="4" s="1"/>
  <c r="Z110" i="4"/>
  <c r="CW110" i="4"/>
  <c r="AN110" i="4"/>
  <c r="AO110" i="4" s="1"/>
  <c r="BL101" i="4"/>
  <c r="BZ101" i="4"/>
  <c r="CA101" i="4" s="1"/>
  <c r="Z120" i="4"/>
  <c r="CW120" i="4"/>
  <c r="CX120" i="4" s="1"/>
  <c r="AN120" i="4"/>
  <c r="AO120" i="4" s="1"/>
  <c r="AF25" i="4"/>
  <c r="DC25" i="4"/>
  <c r="DD25" i="4" s="1"/>
  <c r="AC86" i="4"/>
  <c r="CZ86" i="4"/>
  <c r="DA86" i="4" s="1"/>
  <c r="AC24" i="4"/>
  <c r="CZ24" i="4"/>
  <c r="DA24" i="4" s="1"/>
  <c r="AS9" i="4"/>
  <c r="BG9" i="4"/>
  <c r="BH9" i="4" s="1"/>
  <c r="AI69" i="4"/>
  <c r="DF69" i="4"/>
  <c r="DG69" i="4" s="1"/>
  <c r="BL121" i="4"/>
  <c r="BZ121" i="4"/>
  <c r="CA121" i="4" s="1"/>
  <c r="DK31" i="4"/>
  <c r="BZ84" i="4"/>
  <c r="CA84" i="4" s="1"/>
  <c r="CS53" i="4"/>
  <c r="CT53" i="4" s="1"/>
  <c r="DK119" i="4"/>
  <c r="AF108" i="4"/>
  <c r="DC108" i="4"/>
  <c r="DD108" i="4" s="1"/>
  <c r="AS110" i="4"/>
  <c r="BG110" i="4"/>
  <c r="BH110" i="4" s="1"/>
  <c r="AS71" i="4"/>
  <c r="BG71" i="4"/>
  <c r="BH71" i="4" s="1"/>
  <c r="DK72" i="4"/>
  <c r="AF13" i="4"/>
  <c r="DC13" i="4"/>
  <c r="DD13" i="4" s="1"/>
  <c r="AC59" i="4"/>
  <c r="CZ59" i="4"/>
  <c r="DA59" i="4" s="1"/>
  <c r="CO129" i="4" l="1"/>
  <c r="CO132" i="4" s="1"/>
  <c r="CO134" i="4" s="1"/>
  <c r="CO131" i="4"/>
  <c r="CO130" i="4"/>
  <c r="CL132" i="4"/>
  <c r="CL134" i="4" s="1"/>
  <c r="CI131" i="4"/>
  <c r="CI130" i="4"/>
  <c r="CR130" i="4" s="1"/>
  <c r="CI129" i="4"/>
  <c r="CF132" i="4"/>
  <c r="CF134" i="4" s="1"/>
  <c r="CR131" i="4"/>
  <c r="CR129" i="4"/>
  <c r="CC132" i="4"/>
  <c r="CC134" i="4" s="1"/>
  <c r="BR125" i="4"/>
  <c r="BU125" i="4"/>
  <c r="BL125" i="4"/>
  <c r="BX125" i="4"/>
  <c r="BZ125" i="4"/>
  <c r="BZ126" i="4" s="1"/>
  <c r="CT8" i="4"/>
  <c r="CS126" i="4"/>
  <c r="CP126" i="4"/>
  <c r="CQ126" i="4" s="1"/>
  <c r="CM127" i="4"/>
  <c r="CN126" i="4"/>
  <c r="CJ126" i="4"/>
  <c r="CG126" i="4"/>
  <c r="CH126" i="4" s="1"/>
  <c r="CD127" i="4"/>
  <c r="CE126" i="4"/>
  <c r="BE126" i="4"/>
  <c r="BM131" i="4"/>
  <c r="BM129" i="4"/>
  <c r="BM130" i="4"/>
  <c r="BJ131" i="4"/>
  <c r="BJ129" i="4"/>
  <c r="BJ130" i="4"/>
  <c r="BK131" i="4"/>
  <c r="BK130" i="4"/>
  <c r="BK129" i="4"/>
  <c r="BP131" i="4"/>
  <c r="BP130" i="4"/>
  <c r="BP129" i="4"/>
  <c r="BW127" i="4"/>
  <c r="BL127" i="4"/>
  <c r="BL126" i="4"/>
  <c r="BT126" i="4"/>
  <c r="BU126" i="4" s="1"/>
  <c r="BQ127" i="4"/>
  <c r="BR126" i="4"/>
  <c r="BN126" i="4"/>
  <c r="BO126" i="4" s="1"/>
  <c r="BY126" i="4"/>
  <c r="BY127" i="4" s="1"/>
  <c r="CA8" i="4"/>
  <c r="AT131" i="4"/>
  <c r="AT130" i="4"/>
  <c r="AT129" i="4"/>
  <c r="BC131" i="4"/>
  <c r="BC130" i="4"/>
  <c r="BC129" i="4"/>
  <c r="AQ129" i="4"/>
  <c r="AQ131" i="4"/>
  <c r="AQ130" i="4"/>
  <c r="AV126" i="4"/>
  <c r="BD127" i="4"/>
  <c r="BD131" i="4" s="1"/>
  <c r="AS125" i="4"/>
  <c r="AX131" i="4"/>
  <c r="AY131" i="4" s="1"/>
  <c r="AX129" i="4"/>
  <c r="AY129" i="4" s="1"/>
  <c r="AX130" i="4"/>
  <c r="AY130" i="4" s="1"/>
  <c r="AY127" i="4"/>
  <c r="AR126" i="4"/>
  <c r="AS126" i="4" s="1"/>
  <c r="AU127" i="4"/>
  <c r="BA126" i="4"/>
  <c r="BB126" i="4" s="1"/>
  <c r="BF127" i="4"/>
  <c r="BH8" i="4"/>
  <c r="BH125" i="4" s="1"/>
  <c r="BG125" i="4"/>
  <c r="AG127" i="4"/>
  <c r="AG130" i="4" s="1"/>
  <c r="DE130" i="4" s="1"/>
  <c r="AL125" i="4"/>
  <c r="AO8" i="4"/>
  <c r="AN125" i="4"/>
  <c r="AD127" i="4"/>
  <c r="Z125" i="4"/>
  <c r="AF125" i="4"/>
  <c r="AI125" i="4"/>
  <c r="AM126" i="4"/>
  <c r="AM127" i="4" s="1"/>
  <c r="Z127" i="4"/>
  <c r="X131" i="4"/>
  <c r="Z131" i="4" s="1"/>
  <c r="X130" i="4"/>
  <c r="X129" i="4"/>
  <c r="AJ131" i="4"/>
  <c r="DH131" i="4" s="1"/>
  <c r="AJ129" i="4"/>
  <c r="AJ130" i="4"/>
  <c r="AL126" i="4"/>
  <c r="AC125" i="4"/>
  <c r="AZ132" i="4"/>
  <c r="AZ134" i="4" s="1"/>
  <c r="DL16" i="4"/>
  <c r="DM16" i="4" s="1"/>
  <c r="DL75" i="4"/>
  <c r="DM75" i="4" s="1"/>
  <c r="DL119" i="4"/>
  <c r="DM119" i="4" s="1"/>
  <c r="DL8" i="4"/>
  <c r="DM8" i="4" s="1"/>
  <c r="DL32" i="4"/>
  <c r="DM32" i="4" s="1"/>
  <c r="DL52" i="4"/>
  <c r="DM52" i="4" s="1"/>
  <c r="DL94" i="4"/>
  <c r="DM94" i="4" s="1"/>
  <c r="DL69" i="4"/>
  <c r="DM69" i="4" s="1"/>
  <c r="DL45" i="4"/>
  <c r="DM45" i="4" s="1"/>
  <c r="DL101" i="4"/>
  <c r="DM101" i="4" s="1"/>
  <c r="DL110" i="4"/>
  <c r="DM110" i="4" s="1"/>
  <c r="DL76" i="4"/>
  <c r="DM76" i="4" s="1"/>
  <c r="DL21" i="4"/>
  <c r="DM21" i="4" s="1"/>
  <c r="DL91" i="4"/>
  <c r="DM91" i="4" s="1"/>
  <c r="DL31" i="4"/>
  <c r="DM31" i="4" s="1"/>
  <c r="DL74" i="4"/>
  <c r="DM74" i="4" s="1"/>
  <c r="BS132" i="4"/>
  <c r="BS134" i="4" s="1"/>
  <c r="DL107" i="4"/>
  <c r="DM107" i="4" s="1"/>
  <c r="DL26" i="4"/>
  <c r="DM26" i="4" s="1"/>
  <c r="DL100" i="4"/>
  <c r="DM100" i="4" s="1"/>
  <c r="DL11" i="4"/>
  <c r="DM11" i="4" s="1"/>
  <c r="DL53" i="4"/>
  <c r="DM53" i="4" s="1"/>
  <c r="DD9" i="4"/>
  <c r="DC125" i="4"/>
  <c r="DD125" i="4" s="1"/>
  <c r="DK125" i="4"/>
  <c r="CX121" i="4"/>
  <c r="DL121" i="4"/>
  <c r="DM121" i="4" s="1"/>
  <c r="DL95" i="4"/>
  <c r="DM95" i="4" s="1"/>
  <c r="CX107" i="4"/>
  <c r="DL24" i="4"/>
  <c r="DM24" i="4" s="1"/>
  <c r="DL30" i="4"/>
  <c r="DM30" i="4" s="1"/>
  <c r="AA132" i="4"/>
  <c r="AA134" i="4" s="1"/>
  <c r="DL105" i="4"/>
  <c r="DM105" i="4" s="1"/>
  <c r="CX108" i="4"/>
  <c r="DL108" i="4"/>
  <c r="DM108" i="4" s="1"/>
  <c r="DL102" i="4"/>
  <c r="DM102" i="4" s="1"/>
  <c r="DL78" i="4"/>
  <c r="DM78" i="4" s="1"/>
  <c r="DL47" i="4"/>
  <c r="DM47" i="4" s="1"/>
  <c r="CX78" i="4"/>
  <c r="DL84" i="4"/>
  <c r="DM84" i="4" s="1"/>
  <c r="DL89" i="4"/>
  <c r="DM89" i="4" s="1"/>
  <c r="DL59" i="4"/>
  <c r="DM59" i="4" s="1"/>
  <c r="DF125" i="4"/>
  <c r="DG125" i="4" s="1"/>
  <c r="DL120" i="4"/>
  <c r="DM120" i="4" s="1"/>
  <c r="DL82" i="4"/>
  <c r="DM82" i="4" s="1"/>
  <c r="CX24" i="4"/>
  <c r="CX16" i="4"/>
  <c r="DA9" i="4"/>
  <c r="CZ125" i="4"/>
  <c r="DA125" i="4" s="1"/>
  <c r="DL70" i="4"/>
  <c r="DM70" i="4" s="1"/>
  <c r="CX76" i="4"/>
  <c r="DL66" i="4"/>
  <c r="DM66" i="4" s="1"/>
  <c r="CX61" i="4"/>
  <c r="DL61" i="4"/>
  <c r="DM61" i="4" s="1"/>
  <c r="CX47" i="4"/>
  <c r="DL88" i="4"/>
  <c r="DM88" i="4" s="1"/>
  <c r="CX52" i="4"/>
  <c r="CX26" i="4"/>
  <c r="DG9" i="4"/>
  <c r="DL97" i="4"/>
  <c r="DM97" i="4" s="1"/>
  <c r="CX101" i="4"/>
  <c r="DL90" i="4"/>
  <c r="DM90" i="4" s="1"/>
  <c r="CX89" i="4"/>
  <c r="DL55" i="4"/>
  <c r="DM55" i="4" s="1"/>
  <c r="DL56" i="4"/>
  <c r="DM56" i="4" s="1"/>
  <c r="CX45" i="4"/>
  <c r="DL27" i="4"/>
  <c r="DM27" i="4" s="1"/>
  <c r="DL77" i="4"/>
  <c r="DM77" i="4" s="1"/>
  <c r="DL33" i="4"/>
  <c r="DM33" i="4" s="1"/>
  <c r="DL68" i="4"/>
  <c r="DM68" i="4" s="1"/>
  <c r="DL9" i="4"/>
  <c r="CW125" i="4"/>
  <c r="CX125" i="4" s="1"/>
  <c r="DL25" i="4"/>
  <c r="DM25" i="4" s="1"/>
  <c r="DL13" i="4"/>
  <c r="DM13" i="4" s="1"/>
  <c r="DL37" i="4"/>
  <c r="DM37" i="4" s="1"/>
  <c r="CX94" i="4"/>
  <c r="CX31" i="4"/>
  <c r="DL17" i="4"/>
  <c r="DM17" i="4" s="1"/>
  <c r="CX30" i="4"/>
  <c r="DL111" i="4"/>
  <c r="DM111" i="4" s="1"/>
  <c r="DL79" i="4"/>
  <c r="DM79" i="4" s="1"/>
  <c r="DL15" i="4"/>
  <c r="DM15" i="4" s="1"/>
  <c r="CX11" i="4"/>
  <c r="CX91" i="4"/>
  <c r="DL109" i="4"/>
  <c r="DM109" i="4" s="1"/>
  <c r="CX17" i="4"/>
  <c r="DL64" i="4"/>
  <c r="DM64" i="4" s="1"/>
  <c r="CX37" i="4"/>
  <c r="DL44" i="4"/>
  <c r="DM44" i="4" s="1"/>
  <c r="CX110" i="4"/>
  <c r="CX100" i="4"/>
  <c r="CX57" i="4"/>
  <c r="DL57" i="4"/>
  <c r="DM57" i="4" s="1"/>
  <c r="DL58" i="4"/>
  <c r="DM58" i="4" s="1"/>
  <c r="DL20" i="4"/>
  <c r="DM20" i="4" s="1"/>
  <c r="DL103" i="4"/>
  <c r="DM103" i="4" s="1"/>
  <c r="CX21" i="4"/>
  <c r="DL18" i="4"/>
  <c r="DM18" i="4" s="1"/>
  <c r="DL60" i="4"/>
  <c r="DM60" i="4" s="1"/>
  <c r="AW132" i="4"/>
  <c r="AW134" i="4" s="1"/>
  <c r="CX96" i="4"/>
  <c r="DL96" i="4"/>
  <c r="DM96" i="4" s="1"/>
  <c r="AC131" i="4"/>
  <c r="AC130" i="4"/>
  <c r="DL93" i="4"/>
  <c r="DM93" i="4" s="1"/>
  <c r="DL29" i="4"/>
  <c r="DM29" i="4" s="1"/>
  <c r="DL123" i="4"/>
  <c r="DM123" i="4" s="1"/>
  <c r="DL98" i="4"/>
  <c r="DM98" i="4" s="1"/>
  <c r="DL10" i="4"/>
  <c r="DM10" i="4" s="1"/>
  <c r="DL73" i="4"/>
  <c r="DM73" i="4" s="1"/>
  <c r="CX13" i="4"/>
  <c r="CX46" i="4"/>
  <c r="DL46" i="4"/>
  <c r="DM46" i="4" s="1"/>
  <c r="DL38" i="4"/>
  <c r="DM38" i="4" s="1"/>
  <c r="DL35" i="4"/>
  <c r="DM35" i="4" s="1"/>
  <c r="DL19" i="4"/>
  <c r="DM19" i="4" s="1"/>
  <c r="DL67" i="4"/>
  <c r="DM67" i="4" s="1"/>
  <c r="CX109" i="4"/>
  <c r="DL65" i="4"/>
  <c r="DM65" i="4" s="1"/>
  <c r="CE125" i="4"/>
  <c r="CX97" i="4"/>
  <c r="DL99" i="4"/>
  <c r="DM99" i="4" s="1"/>
  <c r="DL83" i="4"/>
  <c r="DM83" i="4" s="1"/>
  <c r="CX44" i="4"/>
  <c r="AO9" i="4"/>
  <c r="CX119" i="4"/>
  <c r="DL92" i="4"/>
  <c r="DM92" i="4" s="1"/>
  <c r="DL14" i="4"/>
  <c r="DM14" i="4" s="1"/>
  <c r="CX104" i="4"/>
  <c r="DL104" i="4"/>
  <c r="DM104" i="4" s="1"/>
  <c r="DL54" i="4"/>
  <c r="DM54" i="4" s="1"/>
  <c r="DL71" i="4"/>
  <c r="DM71" i="4" s="1"/>
  <c r="CA9" i="4"/>
  <c r="CT9" i="4"/>
  <c r="DL42" i="4"/>
  <c r="DM42" i="4" s="1"/>
  <c r="DL51" i="4"/>
  <c r="DM51" i="4" s="1"/>
  <c r="CX95" i="4"/>
  <c r="BV132" i="4"/>
  <c r="BV134" i="4" s="1"/>
  <c r="DL12" i="4"/>
  <c r="DM12" i="4" s="1"/>
  <c r="DL23" i="4"/>
  <c r="DM23" i="4" s="1"/>
  <c r="CX53" i="4"/>
  <c r="CX82" i="4"/>
  <c r="CX75" i="4"/>
  <c r="CX59" i="4"/>
  <c r="DL48" i="4"/>
  <c r="DM48" i="4" s="1"/>
  <c r="DI125" i="4"/>
  <c r="DJ125" i="4" s="1"/>
  <c r="CX32" i="4"/>
  <c r="DL28" i="4"/>
  <c r="DM28" i="4" s="1"/>
  <c r="DL49" i="4"/>
  <c r="DM49" i="4" s="1"/>
  <c r="DL87" i="4"/>
  <c r="DM87" i="4" s="1"/>
  <c r="DL72" i="4"/>
  <c r="DM72" i="4" s="1"/>
  <c r="DL43" i="4"/>
  <c r="DM43" i="4" s="1"/>
  <c r="DL62" i="4"/>
  <c r="DM62" i="4" s="1"/>
  <c r="CX50" i="4"/>
  <c r="DL50" i="4"/>
  <c r="DM50" i="4" s="1"/>
  <c r="CX93" i="4"/>
  <c r="DL34" i="4"/>
  <c r="DM34" i="4" s="1"/>
  <c r="DL39" i="4"/>
  <c r="DM39" i="4" s="1"/>
  <c r="DL80" i="4"/>
  <c r="DM80" i="4" s="1"/>
  <c r="CX14" i="4"/>
  <c r="DL63" i="4"/>
  <c r="DM63" i="4" s="1"/>
  <c r="DL86" i="4"/>
  <c r="DM86" i="4" s="1"/>
  <c r="DL22" i="4"/>
  <c r="DM22" i="4" s="1"/>
  <c r="CX22" i="4"/>
  <c r="CX122" i="4"/>
  <c r="DL122" i="4"/>
  <c r="DM122" i="4" s="1"/>
  <c r="DL81" i="4"/>
  <c r="DM81" i="4" s="1"/>
  <c r="CX92" i="4"/>
  <c r="DL41" i="4"/>
  <c r="DM41" i="4" s="1"/>
  <c r="DL85" i="4"/>
  <c r="DM85" i="4" s="1"/>
  <c r="CX69" i="4"/>
  <c r="DL36" i="4"/>
  <c r="DM36" i="4" s="1"/>
  <c r="DL40" i="4"/>
  <c r="DM40" i="4" s="1"/>
  <c r="CX18" i="4"/>
  <c r="DL106" i="4"/>
  <c r="DM106" i="4" s="1"/>
  <c r="CX41" i="4"/>
  <c r="CN127" i="4" l="1"/>
  <c r="CM130" i="4"/>
  <c r="CN130" i="4" s="1"/>
  <c r="CM131" i="4"/>
  <c r="CN131" i="4" s="1"/>
  <c r="CM129" i="4"/>
  <c r="CI132" i="4"/>
  <c r="CI134" i="4" s="1"/>
  <c r="CE127" i="4"/>
  <c r="CD131" i="4"/>
  <c r="CD130" i="4"/>
  <c r="CD129" i="4"/>
  <c r="CR132" i="4"/>
  <c r="CR134" i="4" s="1"/>
  <c r="CA125" i="4"/>
  <c r="CP127" i="4"/>
  <c r="CJ127" i="4"/>
  <c r="CK126" i="4"/>
  <c r="CY130" i="4"/>
  <c r="CG127" i="4"/>
  <c r="CS127" i="4"/>
  <c r="CT126" i="4"/>
  <c r="CY129" i="4"/>
  <c r="BP132" i="4"/>
  <c r="BP134" i="4" s="1"/>
  <c r="BY129" i="4"/>
  <c r="BY131" i="4"/>
  <c r="DH130" i="4"/>
  <c r="BM132" i="4"/>
  <c r="BM134" i="4" s="1"/>
  <c r="BL130" i="4"/>
  <c r="BL131" i="4"/>
  <c r="CY131" i="4"/>
  <c r="AG131" i="4"/>
  <c r="AI131" i="4" s="1"/>
  <c r="BJ132" i="4"/>
  <c r="BJ134" i="4" s="1"/>
  <c r="BX127" i="4"/>
  <c r="BW131" i="4"/>
  <c r="BX131" i="4" s="1"/>
  <c r="BW130" i="4"/>
  <c r="BX130" i="4" s="1"/>
  <c r="BW129" i="4"/>
  <c r="BX129" i="4" s="1"/>
  <c r="BL129" i="4"/>
  <c r="BR127" i="4"/>
  <c r="BQ130" i="4"/>
  <c r="BR130" i="4" s="1"/>
  <c r="BQ129" i="4"/>
  <c r="BQ131" i="4"/>
  <c r="BR131" i="4" s="1"/>
  <c r="BY130" i="4"/>
  <c r="AQ132" i="4"/>
  <c r="AQ134" i="4" s="1"/>
  <c r="BF130" i="4"/>
  <c r="CV129" i="4"/>
  <c r="BN127" i="4"/>
  <c r="BE127" i="4"/>
  <c r="BT127" i="4"/>
  <c r="BZ127" i="4"/>
  <c r="CA126" i="4"/>
  <c r="BD129" i="4"/>
  <c r="BE129" i="4" s="1"/>
  <c r="BA127" i="4"/>
  <c r="BB127" i="4" s="1"/>
  <c r="DH129" i="4"/>
  <c r="BF131" i="4"/>
  <c r="BC132" i="4"/>
  <c r="BC134" i="4" s="1"/>
  <c r="BE131" i="4"/>
  <c r="AT132" i="4"/>
  <c r="AT134" i="4" s="1"/>
  <c r="BD130" i="4"/>
  <c r="BE130" i="4" s="1"/>
  <c r="BF129" i="4"/>
  <c r="AR127" i="4"/>
  <c r="AR129" i="4" s="1"/>
  <c r="AU131" i="4"/>
  <c r="AV131" i="4" s="1"/>
  <c r="AU130" i="4"/>
  <c r="AV130" i="4" s="1"/>
  <c r="AU129" i="4"/>
  <c r="AV129" i="4" s="1"/>
  <c r="AV127" i="4"/>
  <c r="BG126" i="4"/>
  <c r="BH126" i="4" s="1"/>
  <c r="BH127" i="4" s="1"/>
  <c r="CV131" i="4"/>
  <c r="AJ132" i="4"/>
  <c r="AJ134" i="4" s="1"/>
  <c r="AI127" i="4"/>
  <c r="AG129" i="4"/>
  <c r="DE129" i="4" s="1"/>
  <c r="X132" i="4"/>
  <c r="X134" i="4" s="1"/>
  <c r="CV130" i="4"/>
  <c r="AI130" i="4"/>
  <c r="AF127" i="4"/>
  <c r="AD129" i="4"/>
  <c r="AD130" i="4"/>
  <c r="AD131" i="4"/>
  <c r="Z130" i="4"/>
  <c r="AN126" i="4"/>
  <c r="AN127" i="4" s="1"/>
  <c r="AO125" i="4"/>
  <c r="AK127" i="4"/>
  <c r="AH132" i="4"/>
  <c r="AH134" i="4" s="1"/>
  <c r="AE132" i="4"/>
  <c r="AE134" i="4" s="1"/>
  <c r="AB132" i="4"/>
  <c r="AB134" i="4" s="1"/>
  <c r="AC129" i="4"/>
  <c r="AC132" i="4" s="1"/>
  <c r="AC134" i="4" s="1"/>
  <c r="AX132" i="4"/>
  <c r="AX134" i="4" s="1"/>
  <c r="Y132" i="4"/>
  <c r="Y134" i="4" s="1"/>
  <c r="Z129" i="4"/>
  <c r="DM9" i="4"/>
  <c r="DM125" i="4" s="1"/>
  <c r="DL125" i="4"/>
  <c r="BK132" i="4"/>
  <c r="BK134" i="4" s="1"/>
  <c r="CQ127" i="4" l="1"/>
  <c r="CP131" i="4"/>
  <c r="CQ131" i="4" s="1"/>
  <c r="CP129" i="4"/>
  <c r="CP130" i="4"/>
  <c r="CQ130" i="4" s="1"/>
  <c r="CM132" i="4"/>
  <c r="CM134" i="4" s="1"/>
  <c r="CN129" i="4"/>
  <c r="CN132" i="4" s="1"/>
  <c r="CN134" i="4" s="1"/>
  <c r="CK127" i="4"/>
  <c r="CJ131" i="4"/>
  <c r="CK131" i="4" s="1"/>
  <c r="CJ130" i="4"/>
  <c r="CK130" i="4" s="1"/>
  <c r="CJ129" i="4"/>
  <c r="DC129" i="4"/>
  <c r="CH127" i="4"/>
  <c r="CG130" i="4"/>
  <c r="CH130" i="4" s="1"/>
  <c r="CG131" i="4"/>
  <c r="CH131" i="4" s="1"/>
  <c r="CG129" i="4"/>
  <c r="CD132" i="4"/>
  <c r="CD134" i="4" s="1"/>
  <c r="CE130" i="4"/>
  <c r="CS131" i="4"/>
  <c r="CT131" i="4" s="1"/>
  <c r="CE131" i="4"/>
  <c r="CE129" i="4"/>
  <c r="CT127" i="4"/>
  <c r="CY132" i="4"/>
  <c r="CY134" i="4" s="1"/>
  <c r="DH132" i="4"/>
  <c r="DH134" i="4" s="1"/>
  <c r="DC131" i="4"/>
  <c r="BY132" i="4"/>
  <c r="BY134" i="4" s="1"/>
  <c r="BQ132" i="4"/>
  <c r="BQ134" i="4" s="1"/>
  <c r="DC130" i="4"/>
  <c r="DE131" i="4"/>
  <c r="DE132" i="4" s="1"/>
  <c r="DE134" i="4" s="1"/>
  <c r="BR129" i="4"/>
  <c r="BR132" i="4" s="1"/>
  <c r="BR134" i="4" s="1"/>
  <c r="BX132" i="4"/>
  <c r="BX134" i="4" s="1"/>
  <c r="BO127" i="4"/>
  <c r="BN131" i="4"/>
  <c r="CZ131" i="4" s="1"/>
  <c r="DA131" i="4" s="1"/>
  <c r="BN130" i="4"/>
  <c r="CZ130" i="4" s="1"/>
  <c r="DA130" i="4" s="1"/>
  <c r="BN129" i="4"/>
  <c r="BW132" i="4"/>
  <c r="BW134" i="4" s="1"/>
  <c r="BU127" i="4"/>
  <c r="BT131" i="4"/>
  <c r="BU131" i="4" s="1"/>
  <c r="BT130" i="4"/>
  <c r="BU130" i="4" s="1"/>
  <c r="BT129" i="4"/>
  <c r="BA130" i="4"/>
  <c r="BB130" i="4" s="1"/>
  <c r="AR130" i="4"/>
  <c r="AS130" i="4" s="1"/>
  <c r="CA127" i="4"/>
  <c r="BF132" i="4"/>
  <c r="BF134" i="4" s="1"/>
  <c r="AS127" i="4"/>
  <c r="BA131" i="4"/>
  <c r="BB131" i="4" s="1"/>
  <c r="AR131" i="4"/>
  <c r="AS131" i="4" s="1"/>
  <c r="BA129" i="4"/>
  <c r="BB129" i="4" s="1"/>
  <c r="BD132" i="4"/>
  <c r="BD134" i="4" s="1"/>
  <c r="AS129" i="4"/>
  <c r="CW129" i="4"/>
  <c r="CX129" i="4" s="1"/>
  <c r="AV132" i="4"/>
  <c r="AV134" i="4" s="1"/>
  <c r="BG127" i="4"/>
  <c r="AU132" i="4"/>
  <c r="AU134" i="4" s="1"/>
  <c r="AG132" i="4"/>
  <c r="AG134" i="4" s="1"/>
  <c r="AI129" i="4"/>
  <c r="AI132" i="4" s="1"/>
  <c r="AI134" i="4" s="1"/>
  <c r="CV132" i="4"/>
  <c r="CV134" i="4" s="1"/>
  <c r="AM129" i="4"/>
  <c r="Z132" i="4"/>
  <c r="Z134" i="4" s="1"/>
  <c r="AO126" i="4"/>
  <c r="AO127" i="4" s="1"/>
  <c r="AF131" i="4"/>
  <c r="DB131" i="4"/>
  <c r="AM131" i="4"/>
  <c r="AF130" i="4"/>
  <c r="DB130" i="4"/>
  <c r="DK130" i="4" s="1"/>
  <c r="DB129" i="4"/>
  <c r="DD129" i="4" s="1"/>
  <c r="AF129" i="4"/>
  <c r="AD132" i="4"/>
  <c r="AD134" i="4" s="1"/>
  <c r="AM130" i="4"/>
  <c r="AK131" i="4"/>
  <c r="AK130" i="4"/>
  <c r="AK129" i="4"/>
  <c r="AL127" i="4"/>
  <c r="BL132" i="4"/>
  <c r="BL134" i="4" s="1"/>
  <c r="BE132" i="4"/>
  <c r="BE134" i="4" s="1"/>
  <c r="AY132" i="4"/>
  <c r="AY134" i="4" s="1"/>
  <c r="CE132" i="4" l="1"/>
  <c r="CE134" i="4" s="1"/>
  <c r="CQ129" i="4"/>
  <c r="CQ132" i="4" s="1"/>
  <c r="CQ134" i="4" s="1"/>
  <c r="CP132" i="4"/>
  <c r="CP134" i="4" s="1"/>
  <c r="CS130" i="4"/>
  <c r="CT130" i="4" s="1"/>
  <c r="CJ132" i="4"/>
  <c r="CJ134" i="4" s="1"/>
  <c r="CK129" i="4"/>
  <c r="CK132" i="4" s="1"/>
  <c r="CK134" i="4" s="1"/>
  <c r="CG132" i="4"/>
  <c r="CG134" i="4" s="1"/>
  <c r="CH129" i="4"/>
  <c r="CH132" i="4" s="1"/>
  <c r="CH134" i="4" s="1"/>
  <c r="CS129" i="4"/>
  <c r="CS132" i="4" s="1"/>
  <c r="CS134" i="4" s="1"/>
  <c r="CW130" i="4"/>
  <c r="CX130" i="4" s="1"/>
  <c r="DC132" i="4"/>
  <c r="DC134" i="4" s="1"/>
  <c r="DK131" i="4"/>
  <c r="BG130" i="4"/>
  <c r="BH130" i="4" s="1"/>
  <c r="BB132" i="4"/>
  <c r="BB134" i="4" s="1"/>
  <c r="BG131" i="4"/>
  <c r="BH131" i="4" s="1"/>
  <c r="BO129" i="4"/>
  <c r="BZ129" i="4"/>
  <c r="CZ129" i="4"/>
  <c r="DA129" i="4" s="1"/>
  <c r="DA132" i="4" s="1"/>
  <c r="DA134" i="4" s="1"/>
  <c r="BN132" i="4"/>
  <c r="BN134" i="4" s="1"/>
  <c r="BZ130" i="4"/>
  <c r="CA130" i="4" s="1"/>
  <c r="BO130" i="4"/>
  <c r="BU129" i="4"/>
  <c r="BU132" i="4" s="1"/>
  <c r="BU134" i="4" s="1"/>
  <c r="BT132" i="4"/>
  <c r="BT134" i="4" s="1"/>
  <c r="BO131" i="4"/>
  <c r="BZ131" i="4"/>
  <c r="CA131" i="4" s="1"/>
  <c r="DF130" i="4"/>
  <c r="DG130" i="4" s="1"/>
  <c r="BG129" i="4"/>
  <c r="BH129" i="4" s="1"/>
  <c r="BA132" i="4"/>
  <c r="BA134" i="4" s="1"/>
  <c r="AS132" i="4"/>
  <c r="AS134" i="4" s="1"/>
  <c r="DF131" i="4"/>
  <c r="DG131" i="4" s="1"/>
  <c r="AR132" i="4"/>
  <c r="AR134" i="4" s="1"/>
  <c r="CW131" i="4"/>
  <c r="CX131" i="4" s="1"/>
  <c r="DF129" i="4"/>
  <c r="DG129" i="4" s="1"/>
  <c r="AM132" i="4"/>
  <c r="AM134" i="4" s="1"/>
  <c r="DD131" i="4"/>
  <c r="DK129" i="4"/>
  <c r="DB132" i="4"/>
  <c r="DB134" i="4" s="1"/>
  <c r="DD130" i="4"/>
  <c r="AF132" i="4"/>
  <c r="AF134" i="4" s="1"/>
  <c r="AL131" i="4"/>
  <c r="DI131" i="4"/>
  <c r="AN131" i="4"/>
  <c r="AO131" i="4" s="1"/>
  <c r="AN129" i="4"/>
  <c r="AK132" i="4"/>
  <c r="AK134" i="4" s="1"/>
  <c r="AL129" i="4"/>
  <c r="DI129" i="4"/>
  <c r="AL130" i="4"/>
  <c r="AN130" i="4"/>
  <c r="AO130" i="4" s="1"/>
  <c r="DI130" i="4"/>
  <c r="CT129" i="4" l="1"/>
  <c r="CT132" i="4" s="1"/>
  <c r="CT134" i="4" s="1"/>
  <c r="CX132" i="4"/>
  <c r="CX134" i="4" s="1"/>
  <c r="DK132" i="4"/>
  <c r="DK134" i="4" s="1"/>
  <c r="CZ132" i="4"/>
  <c r="CZ134" i="4" s="1"/>
  <c r="BH132" i="4"/>
  <c r="BH134" i="4" s="1"/>
  <c r="BG132" i="4"/>
  <c r="BG134" i="4" s="1"/>
  <c r="DG132" i="4"/>
  <c r="DG134" i="4" s="1"/>
  <c r="CA129" i="4"/>
  <c r="CA132" i="4" s="1"/>
  <c r="CA134" i="4" s="1"/>
  <c r="BZ132" i="4"/>
  <c r="BZ134" i="4" s="1"/>
  <c r="BO132" i="4"/>
  <c r="BO134" i="4" s="1"/>
  <c r="DF132" i="4"/>
  <c r="DF134" i="4" s="1"/>
  <c r="CW132" i="4"/>
  <c r="CW134" i="4" s="1"/>
  <c r="DD132" i="4"/>
  <c r="DD134" i="4" s="1"/>
  <c r="AL132" i="4"/>
  <c r="AL134" i="4" s="1"/>
  <c r="DJ129" i="4"/>
  <c r="DL129" i="4"/>
  <c r="DI132" i="4"/>
  <c r="DI134" i="4" s="1"/>
  <c r="AN132" i="4"/>
  <c r="AN134" i="4" s="1"/>
  <c r="AO129" i="4"/>
  <c r="AO132" i="4" s="1"/>
  <c r="AO134" i="4" s="1"/>
  <c r="DJ130" i="4"/>
  <c r="DL130" i="4"/>
  <c r="DM130" i="4" s="1"/>
  <c r="DJ131" i="4"/>
  <c r="DL131" i="4"/>
  <c r="DM131" i="4" s="1"/>
  <c r="DM129" i="4" l="1"/>
  <c r="DM132" i="4" s="1"/>
  <c r="DM134" i="4" s="1"/>
  <c r="DL132" i="4"/>
  <c r="DL134" i="4" s="1"/>
  <c r="DJ132" i="4"/>
  <c r="DJ134" i="4" s="1"/>
</calcChain>
</file>

<file path=xl/sharedStrings.xml><?xml version="1.0" encoding="utf-8"?>
<sst xmlns="http://schemas.openxmlformats.org/spreadsheetml/2006/main" count="529" uniqueCount="193">
  <si>
    <t>HOSPITAL NAME</t>
  </si>
  <si>
    <t>HOSPITAL SYSTEM</t>
  </si>
  <si>
    <t>HOSPITAL CLASS</t>
  </si>
  <si>
    <t>LOUISIANA DEPARTMENT OF HEALTH</t>
  </si>
  <si>
    <t>HOSPITAL TIER</t>
  </si>
  <si>
    <t>Total</t>
  </si>
  <si>
    <t>Rural (Public and Private)</t>
  </si>
  <si>
    <t>Ochsner / LGH</t>
  </si>
  <si>
    <t>Baton Rouge General / Baton Rouge General Mid City</t>
  </si>
  <si>
    <t>Other Urban Private</t>
  </si>
  <si>
    <t>Louisiana Children’s Medical Center</t>
  </si>
  <si>
    <t>Christus</t>
  </si>
  <si>
    <t>Glenwood Regional Medical Center</t>
  </si>
  <si>
    <t>Hospital Service Districts</t>
  </si>
  <si>
    <t>Lake Charles Memorial Hospital</t>
  </si>
  <si>
    <t>Allegiance Health</t>
  </si>
  <si>
    <t>Franciscan Missionaries of Our Lady</t>
  </si>
  <si>
    <t>Rapides Regional / Tulane University</t>
  </si>
  <si>
    <t>Ochsner LSU Health Shreveport</t>
  </si>
  <si>
    <t>Willis-Knighton</t>
  </si>
  <si>
    <t>Womans Hospital</t>
  </si>
  <si>
    <t>BASE PAYMENTS - INPATIENT</t>
  </si>
  <si>
    <t>BASE PAYMENTS - OUTPATIENT</t>
  </si>
  <si>
    <t>MODELED DFS INCREASE - INPATIENT</t>
  </si>
  <si>
    <t>MODELED DFS INCREASE - OUTPATIENT</t>
  </si>
  <si>
    <t>MODELED DFS PAYMENTS - INPATIENT</t>
  </si>
  <si>
    <t>MODELED DFS PAYMENTS - OUTPATIENT</t>
  </si>
  <si>
    <t>MODELED REMAINING DSH</t>
  </si>
  <si>
    <t>MODELED RETAINED UPL</t>
  </si>
  <si>
    <t>TOTAL MODELED PAYMENTS</t>
  </si>
  <si>
    <t>MODELED DFS PAYMENTS – SCENARIO 3: ADDITIONAL $900 MIL</t>
  </si>
  <si>
    <t xml:space="preserve">With SCHIP - For Daniel </t>
  </si>
  <si>
    <t>MCIP/SCHIP</t>
  </si>
  <si>
    <t>Non-Exp
(Non-CHIP)</t>
  </si>
  <si>
    <t>Exp</t>
  </si>
  <si>
    <t>ACLA</t>
  </si>
  <si>
    <t>AETNA</t>
  </si>
  <si>
    <t>HBL</t>
  </si>
  <si>
    <t>LHC</t>
  </si>
  <si>
    <t>UHC</t>
  </si>
  <si>
    <t>% Breakout</t>
  </si>
  <si>
    <t>DOS CY 2021 Distribution With SCHIP - For Daniel</t>
  </si>
  <si>
    <t>MCHIP/SCHIP</t>
  </si>
  <si>
    <t>Expansion</t>
  </si>
  <si>
    <t>Q1 Distribution: July - September 2022</t>
  </si>
  <si>
    <t>Q1 Payments: July 22 - September 22</t>
  </si>
  <si>
    <t>Check</t>
  </si>
  <si>
    <t>Q2 Payments: October 22 - December 22</t>
  </si>
  <si>
    <t>LHCC</t>
  </si>
  <si>
    <t>TOTALS</t>
  </si>
  <si>
    <t>Q3 Distribution: January - March 2023</t>
  </si>
  <si>
    <t>Q2 Distribution: October - December 2022</t>
  </si>
  <si>
    <t>Q4 Distribution: April - June 2023</t>
  </si>
  <si>
    <t>Q3 Payments: January - March 2023</t>
  </si>
  <si>
    <t>TOTALS - FY 23</t>
  </si>
  <si>
    <t>Abbeville General Hospital</t>
  </si>
  <si>
    <t>Acadia St Landry Hospital</t>
  </si>
  <si>
    <t>Acadian Medical Center</t>
  </si>
  <si>
    <t>Not in DFS or LTAC/Rehab/Psych Preprint</t>
  </si>
  <si>
    <t>n/a</t>
  </si>
  <si>
    <t>Allen Parish Hospital</t>
  </si>
  <si>
    <t>Assumption Community Hospital</t>
  </si>
  <si>
    <t>Avala (formerly: Fairway Medical Center, LLC)</t>
  </si>
  <si>
    <t>Avoyelles Hospital</t>
  </si>
  <si>
    <t>Baton Rouge General Medical Center</t>
  </si>
  <si>
    <t>Beauregard Memorial Hospital</t>
  </si>
  <si>
    <t>Bienville Medical Center</t>
  </si>
  <si>
    <t>Bunkie General Hospital</t>
  </si>
  <si>
    <t>Byrd Regional Hospital</t>
  </si>
  <si>
    <t>Caldwell Memorial Hospital</t>
  </si>
  <si>
    <t>Childrens Hospital - New Orleans</t>
  </si>
  <si>
    <t>Christus Coushatta Health Care Center</t>
  </si>
  <si>
    <t>Christus Health Shreveport-Bossier</t>
  </si>
  <si>
    <t>Christus Ochsner Lake Area Hospital</t>
  </si>
  <si>
    <t>Christus Ochsner St Patrick Hospital</t>
  </si>
  <si>
    <t>Christus St Frances Cabrini Hospital</t>
  </si>
  <si>
    <t>Citizens Medical Center</t>
  </si>
  <si>
    <t>Claiborne Memorial Medical Ctr. (PayTo: Homer Memorial Hospital)</t>
  </si>
  <si>
    <t xml:space="preserve">Crescent City Surgical Centre </t>
  </si>
  <si>
    <t>Cypress Pointe Surgical Hospital</t>
  </si>
  <si>
    <t>DeQuincy Memorial Hospital</t>
  </si>
  <si>
    <t>DeSoto Regional Health System</t>
  </si>
  <si>
    <t>East Carroll Parish Hospital</t>
  </si>
  <si>
    <t>East Jefferson General Hospital</t>
  </si>
  <si>
    <t>Franklin Foundation Hospital</t>
  </si>
  <si>
    <t>Franklin Medical Center</t>
  </si>
  <si>
    <t>Hardtner Medical Center</t>
  </si>
  <si>
    <t>Heart Hospital of Lafayette</t>
  </si>
  <si>
    <t>Hood Memorial Hospital</t>
  </si>
  <si>
    <t>Iberia General Hospital and Medical Center</t>
  </si>
  <si>
    <t>Jackson Parish Hospital</t>
  </si>
  <si>
    <t>Lady of the Sea General Hospital</t>
  </si>
  <si>
    <t>Lafayette Surgical Specialty Hospital</t>
  </si>
  <si>
    <t>Lallie Kemp Regional Medical Center</t>
  </si>
  <si>
    <t>Lane Regional Medical Center</t>
  </si>
  <si>
    <t>Lasalle General Hospital</t>
  </si>
  <si>
    <t>Leonard J Chabert Medical Center</t>
  </si>
  <si>
    <t>Madison Parish Hospital</t>
  </si>
  <si>
    <t>Mercy Regional Medical Center</t>
  </si>
  <si>
    <t>Minden Medical Center</t>
  </si>
  <si>
    <t>Monroe Surgical Hospital</t>
  </si>
  <si>
    <t>Morehouse General Hospital</t>
  </si>
  <si>
    <t>Natchitoches Regional Medical Center</t>
  </si>
  <si>
    <t>New Orleans East Hospital</t>
  </si>
  <si>
    <t>North Caddo Memorial Hospital</t>
  </si>
  <si>
    <t>North Oaks Medical Center</t>
  </si>
  <si>
    <t>Northern Louisiana Medical Center</t>
  </si>
  <si>
    <t>Oakdale Community Hospital</t>
  </si>
  <si>
    <t>Ochsner Foundation Hospital</t>
  </si>
  <si>
    <t>Ochsner LSU Health Monroe (formerly: University Health Conway)</t>
  </si>
  <si>
    <t>Ochsner LSU Health Shreveport (formerly: University Health Shreveport)</t>
  </si>
  <si>
    <t>Ochsner Medical Center - Northshore, LLC</t>
  </si>
  <si>
    <t>Ochsner Medical Center Baton Rouge</t>
  </si>
  <si>
    <t>Ochsner Medical Center Kenner LLC</t>
  </si>
  <si>
    <t>Ochsner St Mary (formerly: Teche Regional Medical Center)</t>
  </si>
  <si>
    <t>Ochsner St. Anne General Hospital</t>
  </si>
  <si>
    <t>UNK1</t>
  </si>
  <si>
    <t>Omega Hospital</t>
  </si>
  <si>
    <t>Opelousas General Hospital</t>
  </si>
  <si>
    <t>Our Lady of Lourdes Regional Medical Center</t>
  </si>
  <si>
    <t>Our Lady of the Angels Hospital</t>
  </si>
  <si>
    <t>Our Lady of the Lake Regional</t>
  </si>
  <si>
    <t>Park Place Surgery Center, LLC</t>
  </si>
  <si>
    <t>Physicians Medical Center</t>
  </si>
  <si>
    <t>Pointe Coupee General Hospital</t>
  </si>
  <si>
    <t>Prevost Memorial Hospital</t>
  </si>
  <si>
    <t>Rapides Regional Medical Center</t>
  </si>
  <si>
    <t>Reeves Memorial Medical Center</t>
  </si>
  <si>
    <t>Richardson Medical Center</t>
  </si>
  <si>
    <t>Richland Parish Hospital</t>
  </si>
  <si>
    <t>Riverside Medical Center - Franklinton</t>
  </si>
  <si>
    <t>Sabine Medical Center</t>
  </si>
  <si>
    <t>Savoy Medical Center</t>
  </si>
  <si>
    <t>Shriners Hospital for Children</t>
  </si>
  <si>
    <t>Slidell Memorial Hospital</t>
  </si>
  <si>
    <t>South Cameron Memorial Hospital</t>
  </si>
  <si>
    <t>Specialists Hospital Shreveport</t>
  </si>
  <si>
    <t>Springhill Medical Center</t>
  </si>
  <si>
    <t>St Bernard Parish Hospital</t>
  </si>
  <si>
    <t>St Charles Hospital - Luling</t>
  </si>
  <si>
    <t>UNK2</t>
  </si>
  <si>
    <t>St Charles Surgical Center</t>
  </si>
  <si>
    <t>St Francis Medical Center</t>
  </si>
  <si>
    <t>St Helena Parish Hospital</t>
  </si>
  <si>
    <t>St James Parish Hospital</t>
  </si>
  <si>
    <t>Ochsner LSU Health Shreveport-St. Mary Medical Cen</t>
  </si>
  <si>
    <t>St Tammany Parish Hospital</t>
  </si>
  <si>
    <t>Sterling Surgical Hospital</t>
  </si>
  <si>
    <t>Surgical Specialty Centre</t>
  </si>
  <si>
    <t>Terrebonne General Medical Center</t>
  </si>
  <si>
    <t>The Spine Hospital of Louisiana (PayTo: The Neuro Medical Center)</t>
  </si>
  <si>
    <t>Touro Infirmary</t>
  </si>
  <si>
    <t>Tulane University Hospital and Clinic</t>
  </si>
  <si>
    <t>Union General Hospital</t>
  </si>
  <si>
    <t xml:space="preserve">University Medical Center New Orleans </t>
  </si>
  <si>
    <t>West Calcasieu Cameron Hospital</t>
  </si>
  <si>
    <t>West Carroll Memorial Hospital</t>
  </si>
  <si>
    <t>West Feliciana Parish Hospital</t>
  </si>
  <si>
    <t>West Jefferson Medical Center</t>
  </si>
  <si>
    <t>Willis Knighton Medical Center</t>
  </si>
  <si>
    <t>Winn Parish Medical Center</t>
  </si>
  <si>
    <t>Medicaid ID</t>
  </si>
  <si>
    <t>Inpatient Adjustment</t>
  </si>
  <si>
    <t>Net DFS Pmts - Inpatient</t>
  </si>
  <si>
    <t>Outpatient Adjustment</t>
  </si>
  <si>
    <t>Net DFS Pmts - Outpaitent</t>
  </si>
  <si>
    <t>Inpatient</t>
  </si>
  <si>
    <t>Outpatient</t>
  </si>
  <si>
    <t>Inaptient</t>
  </si>
  <si>
    <t>Total Adjustments - Not Allocated in Qtly Estimates</t>
  </si>
  <si>
    <t>The General (Baton Rouge General - Mid City)</t>
  </si>
  <si>
    <t>Sub Total</t>
  </si>
  <si>
    <t>Grand Total</t>
  </si>
  <si>
    <t>Premium Tax Liability</t>
  </si>
  <si>
    <t xml:space="preserve">Tax ID </t>
  </si>
  <si>
    <t>Annual Estimated Payments</t>
  </si>
  <si>
    <t>HOSPITAL STATE DIRECTED PAYMENTS - SFY 2023</t>
  </si>
  <si>
    <t>Concordia Parish Hospital Service District Number One (dba Trinity Medical - formerly Riverland Medical Center)</t>
  </si>
  <si>
    <t>85-0672191</t>
  </si>
  <si>
    <t>Ochsner Abrom Kaplan Memorial Hospital (fomerly: Abrom Kaplan Memorial Hospital)</t>
  </si>
  <si>
    <t>Ochsner Acadia General Hospital (formerly: Acadia General Hospital and American Legion Hospital, Inc)</t>
  </si>
  <si>
    <t>Christus Central Louisiana Surgical Hospital (formerly: Central Louisiana Surgical Hospital)</t>
  </si>
  <si>
    <t>Ochsner American Legion Hospital (formerly: Jennings American Legion Hospital)</t>
  </si>
  <si>
    <t>Ochsner Lafayette General Medical Center (formerly: Lafayette General Medical Center)</t>
  </si>
  <si>
    <t>Our Lady of the Lake Southern Surgical Hospital (formerly: Southern Surgical Hospital)</t>
  </si>
  <si>
    <t>Ochsner St Martin Hospital (formerly: St Martin Hospital)</t>
  </si>
  <si>
    <t>Ochsner University Hospitals &amp; Clinic (fomerly: University Hospitals &amp; Clinic)</t>
  </si>
  <si>
    <t>Thibodaux Regional Medical Center/Thibodeaux Regional Health System</t>
  </si>
  <si>
    <t>Q4 Payments: April - June 2023</t>
  </si>
  <si>
    <t>DOS CY 2022 Distribution With SCHIP - For Daniel</t>
  </si>
  <si>
    <t xml:space="preserve">DOS CY 2022 DATA - With SCHIP - For Daniel </t>
  </si>
  <si>
    <t>Est Recon Recoup &gt; 50% of Year 1 Est Pmts</t>
  </si>
  <si>
    <t>Closed Facitly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</si>
</sst>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&quot;$&quot;\ #,##0_);&quot;$&quot;\ \(#,##0\)"/>
    <numFmt numFmtId="165" formatCode="#,##0_);\(#,##0\);\-??_)"/>
    <numFmt numFmtId="166" formatCode="0.0%"/>
    <numFmt numFmtId="167" formatCode="_(* #,##0_);_(* \(#,##0\);_(* &quot;-&quot;??_);_(@_)"/>
    <numFmt numFmtId="168" formatCode="#,##0.00000_);\(#,##0.00000\)"/>
    <numFmt numFmtId="169" formatCode="##\-#######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b/>
      <u val="singleAccounting"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A4977"/>
        <bgColor indexed="64"/>
      </patternFill>
    </fill>
    <fill>
      <patternFill patternType="solid">
        <fgColor rgb="FFC6C9CA"/>
        <bgColor indexed="64"/>
      </patternFill>
    </fill>
    <fill>
      <patternFill patternType="solid">
        <fgColor rgb="FFE8E9E9"/>
        <bgColor indexed="64"/>
      </patternFill>
    </fill>
    <fill>
      <patternFill patternType="gray0625">
        <fgColor rgb="FF000000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4" fillId="3" borderId="7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Continuous" wrapText="1"/>
    </xf>
    <xf numFmtId="0" fontId="5" fillId="3" borderId="8" xfId="0" applyFont="1" applyFill="1" applyBorder="1" applyAlignment="1">
      <alignment horizontal="centerContinuous" wrapText="1"/>
    </xf>
    <xf numFmtId="0" fontId="6" fillId="0" borderId="0" xfId="0" applyFont="1" applyFill="1" applyBorder="1"/>
    <xf numFmtId="164" fontId="6" fillId="0" borderId="0" xfId="0" applyNumberFormat="1" applyFont="1" applyFill="1" applyBorder="1" applyAlignment="1">
      <alignment horizontal="right"/>
    </xf>
    <xf numFmtId="0" fontId="6" fillId="4" borderId="0" xfId="0" applyFont="1" applyFill="1" applyBorder="1"/>
    <xf numFmtId="165" fontId="6" fillId="4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0" fontId="6" fillId="4" borderId="12" xfId="0" applyFont="1" applyFill="1" applyBorder="1"/>
    <xf numFmtId="0" fontId="5" fillId="3" borderId="6" xfId="0" applyFont="1" applyFill="1" applyBorder="1" applyAlignment="1">
      <alignment horizontal="centerContinuous" wrapText="1"/>
    </xf>
    <xf numFmtId="0" fontId="4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164" fontId="6" fillId="0" borderId="7" xfId="0" applyNumberFormat="1" applyFont="1" applyFill="1" applyBorder="1"/>
    <xf numFmtId="164" fontId="6" fillId="0" borderId="8" xfId="0" applyNumberFormat="1" applyFont="1" applyFill="1" applyBorder="1"/>
    <xf numFmtId="165" fontId="6" fillId="4" borderId="0" xfId="0" applyNumberFormat="1" applyFont="1" applyFill="1" applyBorder="1"/>
    <xf numFmtId="166" fontId="6" fillId="4" borderId="4" xfId="1" applyNumberFormat="1" applyFont="1" applyFill="1" applyBorder="1" applyAlignment="1">
      <alignment horizontal="center"/>
    </xf>
    <xf numFmtId="166" fontId="6" fillId="4" borderId="0" xfId="1" applyNumberFormat="1" applyFont="1" applyFill="1" applyBorder="1" applyAlignment="1">
      <alignment horizontal="center"/>
    </xf>
    <xf numFmtId="165" fontId="6" fillId="4" borderId="5" xfId="0" applyNumberFormat="1" applyFont="1" applyFill="1" applyBorder="1"/>
    <xf numFmtId="165" fontId="6" fillId="0" borderId="0" xfId="0" applyNumberFormat="1" applyFont="1" applyFill="1" applyBorder="1"/>
    <xf numFmtId="166" fontId="6" fillId="0" borderId="4" xfId="1" applyNumberFormat="1" applyFont="1" applyFill="1" applyBorder="1" applyAlignment="1">
      <alignment horizontal="center"/>
    </xf>
    <xf numFmtId="166" fontId="6" fillId="0" borderId="0" xfId="1" applyNumberFormat="1" applyFont="1" applyFill="1" applyBorder="1" applyAlignment="1">
      <alignment horizontal="center"/>
    </xf>
    <xf numFmtId="165" fontId="6" fillId="0" borderId="5" xfId="0" applyNumberFormat="1" applyFont="1" applyFill="1" applyBorder="1"/>
    <xf numFmtId="164" fontId="6" fillId="4" borderId="12" xfId="0" applyNumberFormat="1" applyFont="1" applyFill="1" applyBorder="1"/>
    <xf numFmtId="164" fontId="4" fillId="4" borderId="12" xfId="0" applyNumberFormat="1" applyFont="1" applyFill="1" applyBorder="1"/>
    <xf numFmtId="166" fontId="4" fillId="4" borderId="11" xfId="1" applyNumberFormat="1" applyFont="1" applyFill="1" applyBorder="1" applyAlignment="1">
      <alignment horizontal="center"/>
    </xf>
    <xf numFmtId="166" fontId="4" fillId="4" borderId="12" xfId="1" applyNumberFormat="1" applyFont="1" applyFill="1" applyBorder="1" applyAlignment="1">
      <alignment horizontal="center"/>
    </xf>
    <xf numFmtId="164" fontId="4" fillId="4" borderId="13" xfId="0" applyNumberFormat="1" applyFont="1" applyFill="1" applyBorder="1"/>
    <xf numFmtId="164" fontId="2" fillId="0" borderId="0" xfId="0" applyNumberFormat="1" applyFont="1"/>
    <xf numFmtId="0" fontId="8" fillId="5" borderId="0" xfId="0" applyFont="1" applyFill="1" applyBorder="1"/>
    <xf numFmtId="0" fontId="9" fillId="5" borderId="0" xfId="0" applyFont="1" applyFill="1" applyBorder="1"/>
    <xf numFmtId="0" fontId="10" fillId="5" borderId="15" xfId="0" applyFont="1" applyFill="1" applyBorder="1"/>
    <xf numFmtId="0" fontId="10" fillId="5" borderId="16" xfId="0" applyFont="1" applyFill="1" applyBorder="1" applyAlignment="1">
      <alignment horizontal="center" vertical="top"/>
    </xf>
    <xf numFmtId="0" fontId="10" fillId="5" borderId="16" xfId="0" applyFont="1" applyFill="1" applyBorder="1" applyAlignment="1">
      <alignment horizontal="center" vertical="top" wrapText="1"/>
    </xf>
    <xf numFmtId="0" fontId="10" fillId="5" borderId="17" xfId="0" applyFont="1" applyFill="1" applyBorder="1" applyAlignment="1">
      <alignment horizontal="center" vertical="top"/>
    </xf>
    <xf numFmtId="0" fontId="9" fillId="5" borderId="18" xfId="0" applyFont="1" applyFill="1" applyBorder="1" applyAlignment="1">
      <alignment horizontal="left"/>
    </xf>
    <xf numFmtId="167" fontId="9" fillId="5" borderId="0" xfId="2" applyNumberFormat="1" applyFont="1" applyFill="1" applyBorder="1"/>
    <xf numFmtId="167" fontId="9" fillId="5" borderId="19" xfId="2" applyNumberFormat="1" applyFont="1" applyFill="1" applyBorder="1"/>
    <xf numFmtId="0" fontId="9" fillId="5" borderId="20" xfId="0" applyFont="1" applyFill="1" applyBorder="1" applyAlignment="1">
      <alignment horizontal="left"/>
    </xf>
    <xf numFmtId="167" fontId="9" fillId="5" borderId="9" xfId="2" applyNumberFormat="1" applyFont="1" applyFill="1" applyBorder="1"/>
    <xf numFmtId="167" fontId="9" fillId="5" borderId="21" xfId="2" applyNumberFormat="1" applyFont="1" applyFill="1" applyBorder="1"/>
    <xf numFmtId="0" fontId="9" fillId="5" borderId="20" xfId="0" applyFont="1" applyFill="1" applyBorder="1"/>
    <xf numFmtId="0" fontId="10" fillId="5" borderId="0" xfId="0" applyFont="1" applyFill="1" applyBorder="1" applyAlignment="1">
      <alignment horizontal="right"/>
    </xf>
    <xf numFmtId="10" fontId="10" fillId="5" borderId="0" xfId="1" applyNumberFormat="1" applyFont="1" applyFill="1" applyBorder="1"/>
    <xf numFmtId="9" fontId="9" fillId="5" borderId="0" xfId="1" applyFont="1" applyFill="1" applyBorder="1"/>
    <xf numFmtId="9" fontId="9" fillId="5" borderId="19" xfId="1" applyFont="1" applyFill="1" applyBorder="1"/>
    <xf numFmtId="9" fontId="9" fillId="5" borderId="9" xfId="1" applyFont="1" applyFill="1" applyBorder="1"/>
    <xf numFmtId="9" fontId="9" fillId="5" borderId="21" xfId="1" applyFont="1" applyFill="1" applyBorder="1"/>
    <xf numFmtId="9" fontId="11" fillId="5" borderId="9" xfId="1" applyFont="1" applyFill="1" applyBorder="1"/>
    <xf numFmtId="43" fontId="2" fillId="0" borderId="0" xfId="2" applyFont="1"/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12" fillId="0" borderId="0" xfId="0" applyFont="1"/>
    <xf numFmtId="10" fontId="0" fillId="0" borderId="0" xfId="1" applyNumberFormat="1" applyFont="1"/>
    <xf numFmtId="0" fontId="5" fillId="3" borderId="0" xfId="0" applyFont="1" applyFill="1" applyBorder="1" applyAlignment="1">
      <alignment horizontal="centerContinuous" wrapText="1"/>
    </xf>
    <xf numFmtId="0" fontId="5" fillId="3" borderId="4" xfId="0" applyFont="1" applyFill="1" applyBorder="1" applyAlignment="1">
      <alignment horizontal="centerContinuous" wrapText="1"/>
    </xf>
    <xf numFmtId="0" fontId="5" fillId="3" borderId="5" xfId="0" applyFont="1" applyFill="1" applyBorder="1" applyAlignment="1">
      <alignment horizontal="centerContinuous" wrapText="1"/>
    </xf>
    <xf numFmtId="168" fontId="2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/>
    <xf numFmtId="165" fontId="6" fillId="4" borderId="4" xfId="0" applyNumberFormat="1" applyFont="1" applyFill="1" applyBorder="1"/>
    <xf numFmtId="165" fontId="6" fillId="0" borderId="4" xfId="0" applyNumberFormat="1" applyFont="1" applyFill="1" applyBorder="1"/>
    <xf numFmtId="164" fontId="4" fillId="4" borderId="11" xfId="0" applyNumberFormat="1" applyFont="1" applyFill="1" applyBorder="1"/>
    <xf numFmtId="5" fontId="6" fillId="0" borderId="7" xfId="0" applyNumberFormat="1" applyFont="1" applyFill="1" applyBorder="1"/>
    <xf numFmtId="164" fontId="4" fillId="4" borderId="22" xfId="0" applyNumberFormat="1" applyFont="1" applyFill="1" applyBorder="1"/>
    <xf numFmtId="164" fontId="4" fillId="4" borderId="23" xfId="0" applyNumberFormat="1" applyFont="1" applyFill="1" applyBorder="1"/>
    <xf numFmtId="164" fontId="4" fillId="4" borderId="24" xfId="0" applyNumberFormat="1" applyFont="1" applyFill="1" applyBorder="1"/>
    <xf numFmtId="165" fontId="6" fillId="0" borderId="1" xfId="0" applyNumberFormat="1" applyFont="1" applyFill="1" applyBorder="1"/>
    <xf numFmtId="165" fontId="6" fillId="0" borderId="2" xfId="0" applyNumberFormat="1" applyFont="1" applyFill="1" applyBorder="1"/>
    <xf numFmtId="165" fontId="6" fillId="0" borderId="3" xfId="0" applyNumberFormat="1" applyFont="1" applyFill="1" applyBorder="1"/>
    <xf numFmtId="0" fontId="13" fillId="4" borderId="0" xfId="0" applyFont="1" applyFill="1"/>
    <xf numFmtId="0" fontId="13" fillId="4" borderId="0" xfId="0" applyFont="1" applyFill="1" applyAlignment="1">
      <alignment horizontal="right"/>
    </xf>
    <xf numFmtId="0" fontId="13" fillId="0" borderId="0" xfId="0" applyFont="1" applyFill="1"/>
    <xf numFmtId="0" fontId="13" fillId="0" borderId="0" xfId="0" applyFont="1" applyFill="1" applyAlignment="1">
      <alignment horizontal="right"/>
    </xf>
    <xf numFmtId="0" fontId="13" fillId="8" borderId="0" xfId="0" applyFont="1" applyFill="1"/>
    <xf numFmtId="0" fontId="6" fillId="8" borderId="0" xfId="0" applyFont="1" applyFill="1" applyBorder="1"/>
    <xf numFmtId="0" fontId="13" fillId="8" borderId="0" xfId="0" applyFont="1" applyFill="1" applyAlignment="1">
      <alignment horizontal="right"/>
    </xf>
    <xf numFmtId="165" fontId="6" fillId="8" borderId="0" xfId="0" applyNumberFormat="1" applyFont="1" applyFill="1" applyBorder="1" applyAlignment="1">
      <alignment horizontal="right"/>
    </xf>
    <xf numFmtId="165" fontId="6" fillId="8" borderId="0" xfId="0" applyNumberFormat="1" applyFont="1" applyFill="1" applyBorder="1"/>
    <xf numFmtId="166" fontId="6" fillId="8" borderId="4" xfId="1" applyNumberFormat="1" applyFont="1" applyFill="1" applyBorder="1" applyAlignment="1">
      <alignment horizontal="center"/>
    </xf>
    <xf numFmtId="166" fontId="6" fillId="8" borderId="0" xfId="1" applyNumberFormat="1" applyFont="1" applyFill="1" applyBorder="1" applyAlignment="1">
      <alignment horizontal="center"/>
    </xf>
    <xf numFmtId="165" fontId="13" fillId="4" borderId="4" xfId="0" applyNumberFormat="1" applyFont="1" applyFill="1" applyBorder="1" applyAlignment="1">
      <alignment horizontal="right"/>
    </xf>
    <xf numFmtId="165" fontId="13" fillId="4" borderId="0" xfId="0" applyNumberFormat="1" applyFont="1" applyFill="1" applyBorder="1" applyAlignment="1">
      <alignment horizontal="right"/>
    </xf>
    <xf numFmtId="165" fontId="13" fillId="4" borderId="5" xfId="0" applyNumberFormat="1" applyFont="1" applyFill="1" applyBorder="1" applyAlignment="1">
      <alignment horizontal="right"/>
    </xf>
    <xf numFmtId="165" fontId="13" fillId="0" borderId="4" xfId="0" applyNumberFormat="1" applyFont="1" applyFill="1" applyBorder="1" applyAlignment="1">
      <alignment horizontal="right"/>
    </xf>
    <xf numFmtId="165" fontId="13" fillId="0" borderId="0" xfId="0" applyNumberFormat="1" applyFont="1" applyFill="1" applyBorder="1" applyAlignment="1">
      <alignment horizontal="right"/>
    </xf>
    <xf numFmtId="165" fontId="13" fillId="0" borderId="5" xfId="0" applyNumberFormat="1" applyFont="1" applyFill="1" applyBorder="1" applyAlignment="1">
      <alignment horizontal="right"/>
    </xf>
    <xf numFmtId="165" fontId="13" fillId="8" borderId="4" xfId="0" applyNumberFormat="1" applyFont="1" applyFill="1" applyBorder="1" applyAlignment="1">
      <alignment horizontal="right"/>
    </xf>
    <xf numFmtId="165" fontId="13" fillId="8" borderId="0" xfId="0" applyNumberFormat="1" applyFont="1" applyFill="1" applyBorder="1" applyAlignment="1">
      <alignment horizontal="right"/>
    </xf>
    <xf numFmtId="165" fontId="13" fillId="8" borderId="5" xfId="0" applyNumberFormat="1" applyFont="1" applyFill="1" applyBorder="1" applyAlignment="1">
      <alignment horizontal="right"/>
    </xf>
    <xf numFmtId="165" fontId="6" fillId="0" borderId="11" xfId="0" applyNumberFormat="1" applyFont="1" applyFill="1" applyBorder="1"/>
    <xf numFmtId="165" fontId="6" fillId="0" borderId="12" xfId="0" applyNumberFormat="1" applyFont="1" applyFill="1" applyBorder="1"/>
    <xf numFmtId="165" fontId="6" fillId="0" borderId="13" xfId="0" applyNumberFormat="1" applyFont="1" applyFill="1" applyBorder="1"/>
    <xf numFmtId="164" fontId="6" fillId="0" borderId="0" xfId="0" applyNumberFormat="1" applyFont="1" applyFill="1" applyBorder="1"/>
    <xf numFmtId="7" fontId="2" fillId="0" borderId="0" xfId="0" applyNumberFormat="1" applyFont="1"/>
    <xf numFmtId="5" fontId="12" fillId="0" borderId="0" xfId="0" applyNumberFormat="1" applyFont="1"/>
    <xf numFmtId="0" fontId="4" fillId="3" borderId="26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/>
    <xf numFmtId="164" fontId="6" fillId="0" borderId="2" xfId="0" applyNumberFormat="1" applyFont="1" applyFill="1" applyBorder="1"/>
    <xf numFmtId="164" fontId="6" fillId="0" borderId="3" xfId="0" applyNumberFormat="1" applyFont="1" applyFill="1" applyBorder="1"/>
    <xf numFmtId="164" fontId="4" fillId="4" borderId="1" xfId="0" applyNumberFormat="1" applyFont="1" applyFill="1" applyBorder="1"/>
    <xf numFmtId="164" fontId="4" fillId="4" borderId="28" xfId="0" applyNumberFormat="1" applyFont="1" applyFill="1" applyBorder="1"/>
    <xf numFmtId="5" fontId="14" fillId="0" borderId="29" xfId="0" applyNumberFormat="1" applyFont="1" applyBorder="1"/>
    <xf numFmtId="5" fontId="14" fillId="0" borderId="30" xfId="0" applyNumberFormat="1" applyFont="1" applyBorder="1"/>
    <xf numFmtId="5" fontId="14" fillId="0" borderId="31" xfId="0" applyNumberFormat="1" applyFont="1" applyBorder="1"/>
    <xf numFmtId="5" fontId="12" fillId="10" borderId="22" xfId="0" applyNumberFormat="1" applyFont="1" applyFill="1" applyBorder="1"/>
    <xf numFmtId="5" fontId="12" fillId="10" borderId="25" xfId="0" applyNumberFormat="1" applyFont="1" applyFill="1" applyBorder="1"/>
    <xf numFmtId="5" fontId="12" fillId="10" borderId="24" xfId="0" applyNumberFormat="1" applyFont="1" applyFill="1" applyBorder="1"/>
    <xf numFmtId="0" fontId="4" fillId="3" borderId="22" xfId="0" applyFont="1" applyFill="1" applyBorder="1" applyAlignment="1">
      <alignment horizontal="center" wrapText="1"/>
    </xf>
    <xf numFmtId="0" fontId="4" fillId="3" borderId="23" xfId="0" applyFont="1" applyFill="1" applyBorder="1" applyAlignment="1">
      <alignment horizontal="center" wrapText="1"/>
    </xf>
    <xf numFmtId="0" fontId="4" fillId="3" borderId="24" xfId="0" applyFont="1" applyFill="1" applyBorder="1" applyAlignment="1">
      <alignment horizontal="center" wrapText="1"/>
    </xf>
    <xf numFmtId="0" fontId="4" fillId="3" borderId="25" xfId="0" applyFont="1" applyFill="1" applyBorder="1" applyAlignment="1">
      <alignment horizontal="center" wrapText="1"/>
    </xf>
    <xf numFmtId="165" fontId="6" fillId="4" borderId="10" xfId="0" applyNumberFormat="1" applyFont="1" applyFill="1" applyBorder="1"/>
    <xf numFmtId="165" fontId="6" fillId="0" borderId="10" xfId="0" applyNumberFormat="1" applyFont="1" applyFill="1" applyBorder="1"/>
    <xf numFmtId="165" fontId="6" fillId="8" borderId="10" xfId="0" applyNumberFormat="1" applyFont="1" applyFill="1" applyBorder="1"/>
    <xf numFmtId="165" fontId="13" fillId="4" borderId="10" xfId="0" applyNumberFormat="1" applyFont="1" applyFill="1" applyBorder="1" applyAlignment="1">
      <alignment horizontal="right"/>
    </xf>
    <xf numFmtId="165" fontId="13" fillId="0" borderId="10" xfId="0" applyNumberFormat="1" applyFont="1" applyFill="1" applyBorder="1" applyAlignment="1">
      <alignment horizontal="right"/>
    </xf>
    <xf numFmtId="165" fontId="13" fillId="8" borderId="14" xfId="0" applyNumberFormat="1" applyFont="1" applyFill="1" applyBorder="1" applyAlignment="1">
      <alignment horizontal="right"/>
    </xf>
    <xf numFmtId="0" fontId="13" fillId="4" borderId="10" xfId="0" applyFont="1" applyFill="1" applyBorder="1"/>
    <xf numFmtId="0" fontId="13" fillId="0" borderId="10" xfId="0" applyFont="1" applyFill="1" applyBorder="1"/>
    <xf numFmtId="0" fontId="13" fillId="0" borderId="14" xfId="0" applyFont="1" applyFill="1" applyBorder="1"/>
    <xf numFmtId="0" fontId="4" fillId="4" borderId="25" xfId="0" applyFont="1" applyFill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2" fillId="0" borderId="25" xfId="0" applyFont="1" applyBorder="1"/>
    <xf numFmtId="0" fontId="13" fillId="4" borderId="10" xfId="0" applyFont="1" applyFill="1" applyBorder="1" applyAlignment="1">
      <alignment horizontal="right"/>
    </xf>
    <xf numFmtId="0" fontId="13" fillId="0" borderId="10" xfId="0" applyFont="1" applyFill="1" applyBorder="1" applyAlignment="1">
      <alignment horizontal="right"/>
    </xf>
    <xf numFmtId="0" fontId="13" fillId="0" borderId="14" xfId="0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right"/>
    </xf>
    <xf numFmtId="164" fontId="13" fillId="0" borderId="4" xfId="0" applyNumberFormat="1" applyFont="1" applyFill="1" applyBorder="1" applyAlignment="1">
      <alignment horizontal="right"/>
    </xf>
    <xf numFmtId="164" fontId="13" fillId="0" borderId="0" xfId="0" applyNumberFormat="1" applyFont="1" applyFill="1" applyBorder="1" applyAlignment="1">
      <alignment horizontal="right"/>
    </xf>
    <xf numFmtId="164" fontId="13" fillId="0" borderId="5" xfId="0" applyNumberFormat="1" applyFont="1" applyFill="1" applyBorder="1" applyAlignment="1">
      <alignment horizontal="right"/>
    </xf>
    <xf numFmtId="164" fontId="6" fillId="0" borderId="10" xfId="0" applyNumberFormat="1" applyFont="1" applyFill="1" applyBorder="1"/>
    <xf numFmtId="0" fontId="4" fillId="3" borderId="6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left" wrapText="1"/>
    </xf>
    <xf numFmtId="0" fontId="4" fillId="3" borderId="12" xfId="0" applyFont="1" applyFill="1" applyBorder="1" applyAlignment="1">
      <alignment horizontal="center" wrapText="1"/>
    </xf>
    <xf numFmtId="0" fontId="4" fillId="3" borderId="11" xfId="0" applyFont="1" applyFill="1" applyBorder="1" applyAlignment="1">
      <alignment horizontal="center" wrapText="1"/>
    </xf>
    <xf numFmtId="169" fontId="13" fillId="0" borderId="10" xfId="0" applyNumberFormat="1" applyFont="1" applyFill="1" applyBorder="1" applyAlignment="1">
      <alignment horizontal="right"/>
    </xf>
    <xf numFmtId="169" fontId="13" fillId="4" borderId="10" xfId="0" applyNumberFormat="1" applyFont="1" applyFill="1" applyBorder="1" applyAlignment="1">
      <alignment horizontal="right"/>
    </xf>
    <xf numFmtId="10" fontId="2" fillId="0" borderId="0" xfId="1" applyNumberFormat="1" applyFont="1"/>
    <xf numFmtId="0" fontId="13" fillId="4" borderId="10" xfId="0" applyFont="1" applyFill="1" applyBorder="1" applyAlignment="1">
      <alignment horizontal="left" vertical="top" wrapText="1"/>
    </xf>
    <xf numFmtId="0" fontId="13" fillId="4" borderId="10" xfId="0" applyFont="1" applyFill="1" applyBorder="1" applyAlignment="1">
      <alignment horizontal="right" vertical="top"/>
    </xf>
    <xf numFmtId="169" fontId="13" fillId="4" borderId="10" xfId="0" applyNumberFormat="1" applyFont="1" applyFill="1" applyBorder="1" applyAlignment="1">
      <alignment horizontal="right" vertical="top"/>
    </xf>
    <xf numFmtId="0" fontId="2" fillId="0" borderId="0" xfId="0" applyFont="1" applyAlignment="1">
      <alignment vertical="top"/>
    </xf>
    <xf numFmtId="165" fontId="6" fillId="4" borderId="0" xfId="0" applyNumberFormat="1" applyFont="1" applyFill="1" applyBorder="1" applyAlignment="1">
      <alignment vertical="top"/>
    </xf>
    <xf numFmtId="165" fontId="6" fillId="4" borderId="4" xfId="0" applyNumberFormat="1" applyFont="1" applyFill="1" applyBorder="1" applyAlignment="1">
      <alignment vertical="top"/>
    </xf>
    <xf numFmtId="165" fontId="6" fillId="4" borderId="5" xfId="0" applyNumberFormat="1" applyFont="1" applyFill="1" applyBorder="1" applyAlignment="1">
      <alignment vertical="top"/>
    </xf>
    <xf numFmtId="10" fontId="2" fillId="0" borderId="0" xfId="1" applyNumberFormat="1" applyFont="1" applyAlignment="1">
      <alignment vertical="top"/>
    </xf>
    <xf numFmtId="0" fontId="13" fillId="4" borderId="10" xfId="0" applyFont="1" applyFill="1" applyBorder="1" applyAlignment="1">
      <alignment wrapText="1"/>
    </xf>
    <xf numFmtId="0" fontId="13" fillId="0" borderId="10" xfId="0" applyFont="1" applyFill="1" applyBorder="1" applyAlignment="1">
      <alignment wrapText="1"/>
    </xf>
    <xf numFmtId="167" fontId="16" fillId="0" borderId="0" xfId="2" applyNumberFormat="1" applyFont="1" applyAlignment="1">
      <alignment vertical="center"/>
    </xf>
    <xf numFmtId="167" fontId="16" fillId="0" borderId="5" xfId="2" applyNumberFormat="1" applyFont="1" applyBorder="1" applyAlignment="1">
      <alignment vertical="center"/>
    </xf>
    <xf numFmtId="167" fontId="16" fillId="0" borderId="12" xfId="2" applyNumberFormat="1" applyFont="1" applyBorder="1" applyAlignment="1">
      <alignment vertical="center"/>
    </xf>
    <xf numFmtId="0" fontId="13" fillId="11" borderId="10" xfId="0" applyFont="1" applyFill="1" applyBorder="1"/>
    <xf numFmtId="0" fontId="2" fillId="11" borderId="0" xfId="0" applyFont="1" applyFill="1"/>
    <xf numFmtId="165" fontId="6" fillId="11" borderId="0" xfId="0" applyNumberFormat="1" applyFont="1" applyFill="1" applyBorder="1"/>
    <xf numFmtId="0" fontId="13" fillId="8" borderId="10" xfId="0" applyFont="1" applyFill="1" applyBorder="1"/>
    <xf numFmtId="0" fontId="2" fillId="8" borderId="0" xfId="0" applyFont="1" applyFill="1"/>
    <xf numFmtId="0" fontId="12" fillId="8" borderId="0" xfId="0" applyFont="1" applyFill="1" applyAlignment="1">
      <alignment horizontal="center"/>
    </xf>
    <xf numFmtId="0" fontId="12" fillId="11" borderId="0" xfId="0" applyFont="1" applyFill="1" applyAlignment="1">
      <alignment horizontal="center"/>
    </xf>
    <xf numFmtId="165" fontId="6" fillId="8" borderId="4" xfId="0" applyNumberFormat="1" applyFont="1" applyFill="1" applyBorder="1"/>
    <xf numFmtId="165" fontId="6" fillId="8" borderId="5" xfId="0" applyNumberFormat="1" applyFont="1" applyFill="1" applyBorder="1"/>
    <xf numFmtId="165" fontId="6" fillId="11" borderId="4" xfId="0" applyNumberFormat="1" applyFont="1" applyFill="1" applyBorder="1"/>
    <xf numFmtId="165" fontId="6" fillId="11" borderId="5" xfId="0" applyNumberFormat="1" applyFont="1" applyFill="1" applyBorder="1"/>
    <xf numFmtId="5" fontId="14" fillId="0" borderId="33" xfId="0" applyNumberFormat="1" applyFont="1" applyBorder="1"/>
    <xf numFmtId="5" fontId="14" fillId="0" borderId="32" xfId="0" applyNumberFormat="1" applyFont="1" applyBorder="1"/>
    <xf numFmtId="5" fontId="14" fillId="0" borderId="34" xfId="0" applyNumberFormat="1" applyFont="1" applyBorder="1"/>
    <xf numFmtId="5" fontId="14" fillId="0" borderId="18" xfId="0" applyNumberFormat="1" applyFont="1" applyBorder="1"/>
    <xf numFmtId="5" fontId="14" fillId="0" borderId="19" xfId="0" applyNumberFormat="1" applyFont="1" applyBorder="1"/>
    <xf numFmtId="5" fontId="12" fillId="10" borderId="11" xfId="0" applyNumberFormat="1" applyFont="1" applyFill="1" applyBorder="1"/>
    <xf numFmtId="5" fontId="12" fillId="10" borderId="14" xfId="0" applyNumberFormat="1" applyFont="1" applyFill="1" applyBorder="1"/>
    <xf numFmtId="5" fontId="12" fillId="10" borderId="13" xfId="0" applyNumberFormat="1" applyFont="1" applyFill="1" applyBorder="1"/>
    <xf numFmtId="5" fontId="14" fillId="0" borderId="35" xfId="0" applyNumberFormat="1" applyFont="1" applyBorder="1"/>
    <xf numFmtId="5" fontId="14" fillId="0" borderId="36" xfId="0" applyNumberFormat="1" applyFont="1" applyBorder="1"/>
    <xf numFmtId="5" fontId="14" fillId="0" borderId="37" xfId="0" applyNumberFormat="1" applyFont="1" applyBorder="1"/>
    <xf numFmtId="0" fontId="12" fillId="7" borderId="22" xfId="0" applyFont="1" applyFill="1" applyBorder="1" applyAlignment="1">
      <alignment horizontal="center"/>
    </xf>
    <xf numFmtId="0" fontId="12" fillId="7" borderId="23" xfId="0" applyFont="1" applyFill="1" applyBorder="1" applyAlignment="1">
      <alignment horizontal="center"/>
    </xf>
    <xf numFmtId="0" fontId="12" fillId="7" borderId="24" xfId="0" applyFont="1" applyFill="1" applyBorder="1" applyAlignment="1">
      <alignment horizontal="center"/>
    </xf>
    <xf numFmtId="0" fontId="12" fillId="6" borderId="22" xfId="0" applyFont="1" applyFill="1" applyBorder="1" applyAlignment="1">
      <alignment horizontal="center"/>
    </xf>
    <xf numFmtId="0" fontId="12" fillId="6" borderId="23" xfId="0" applyFont="1" applyFill="1" applyBorder="1" applyAlignment="1">
      <alignment horizontal="center"/>
    </xf>
    <xf numFmtId="0" fontId="12" fillId="6" borderId="24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12" fillId="7" borderId="12" xfId="0" applyFont="1" applyFill="1" applyBorder="1" applyAlignment="1">
      <alignment horizontal="center"/>
    </xf>
    <xf numFmtId="0" fontId="12" fillId="7" borderId="13" xfId="0" applyFont="1" applyFill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9" borderId="11" xfId="0" applyFont="1" applyFill="1" applyBorder="1" applyAlignment="1">
      <alignment horizontal="center"/>
    </xf>
    <xf numFmtId="0" fontId="12" fillId="9" borderId="12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8" borderId="0" xfId="0" applyFont="1" applyFill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FINANCE\ACCRUAL\2000DC\10_00dc\DCLa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hared\ATL\Data2\H&amp;B\Government\LOULAX\2017\01%20-%20February%202017%20Rates\Workpapers\SBH\Rate%20Adjustments\CSOC%20Expansion\CSoC%20Distinct%20Count%20by%20Parish%20(July-Dec%202015)(Jan-June%202016)_work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F\H&amp;W\Virginia\19Med4.0\Workpapers\PCC%20Model\Databook\Exh%201%20-%20Acute%20Care%20Services%20-%20MCO%20Enrolled%20LIFC19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F\H&amp;W\Virginia\19Med4.0\Workpapers\PCC%20Model\Exhibits\Exhibit%201%20&amp;%204%20Generator\Exh%201%20-%20Total%20Claims%20-%20FAMISMOMS19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er.com\us_data\SF\H&amp;W\Virginia\19Med4.0\Workpapers\PCC%20Model\Data%20Model\FY19_Med4_Consolidated_Data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_x0000_ÿ"/>
      <sheetName val="General"/>
      <sheetName val="Hospital "/>
      <sheetName val="Medical "/>
      <sheetName val="DCLag"/>
      <sheetName val="2009 Oct Guidance SEC Format"/>
      <sheetName val="Q3 Forecast Scenarios Aud Com"/>
      <sheetName val="Lookups"/>
      <sheetName val="Plan Cost Centers- Final  "/>
      <sheetName val="Revenue"/>
      <sheetName val="Exhibit II"/>
      <sheetName val="INDEX"/>
      <sheetName val="****"/>
      <sheetName val="Appendix A-Region"/>
      <sheetName val="Control"/>
      <sheetName val="Key"/>
      <sheetName val="Schedule 1-E A"/>
      <sheetName val="Look_up"/>
      <sheetName val="&lt;Overview &amp; Legend&gt;"/>
      <sheetName val="Options"/>
      <sheetName val="RDO_Non-Expansion_PH COAs"/>
      <sheetName val="June 17"/>
      <sheetName val="#6- Allow Dir Med Exp"/>
      <sheetName val="#19A-R2, 3 Mos w 0 (Acute)"/>
      <sheetName val="Dropdown_Ctrls"/>
    </sheetNames>
    <sheetDataSet>
      <sheetData sheetId="0" refreshError="1"/>
      <sheetData sheetId="1" refreshError="1">
        <row r="1">
          <cell r="AA1" t="str">
            <v>Graph Ranges for Monthly PMPM</v>
          </cell>
        </row>
        <row r="5"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</row>
        <row r="6">
          <cell r="AC6" t="e">
            <v>#REF!</v>
          </cell>
          <cell r="AE6" t="e">
            <v>#REF!</v>
          </cell>
          <cell r="AG6" t="e">
            <v>#REF!</v>
          </cell>
          <cell r="AI6" t="e">
            <v>#REF!</v>
          </cell>
          <cell r="AK6" t="e">
            <v>#REF!</v>
          </cell>
          <cell r="AM6" t="e">
            <v>#REF!</v>
          </cell>
          <cell r="AO6" t="e">
            <v>#REF!</v>
          </cell>
        </row>
        <row r="10"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</row>
        <row r="15"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</row>
        <row r="20"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</row>
        <row r="25"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</row>
        <row r="30">
          <cell r="AC30" t="e">
            <v>#REF!</v>
          </cell>
          <cell r="AD30" t="e">
            <v>#REF!</v>
          </cell>
          <cell r="AE30" t="e">
            <v>#REF!</v>
          </cell>
          <cell r="AF30" t="e">
            <v>#REF!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  <cell r="AK30" t="e">
            <v>#REF!</v>
          </cell>
          <cell r="AL30" t="e">
            <v>#REF!</v>
          </cell>
          <cell r="AM30" t="e">
            <v>#REF!</v>
          </cell>
          <cell r="AN30" t="e">
            <v>#REF!</v>
          </cell>
          <cell r="AO30" t="e">
            <v>#REF!</v>
          </cell>
        </row>
        <row r="35">
          <cell r="AC35" t="e">
            <v>#REF!</v>
          </cell>
          <cell r="AD35" t="e">
            <v>#REF!</v>
          </cell>
          <cell r="AE35" t="e">
            <v>#REF!</v>
          </cell>
          <cell r="AF35" t="e">
            <v>#REF!</v>
          </cell>
          <cell r="AG35" t="e">
            <v>#REF!</v>
          </cell>
          <cell r="AH35" t="e">
            <v>#REF!</v>
          </cell>
          <cell r="AI35" t="e">
            <v>#REF!</v>
          </cell>
          <cell r="AJ35" t="e">
            <v>#REF!</v>
          </cell>
          <cell r="AK35" t="e">
            <v>#REF!</v>
          </cell>
          <cell r="AL35" t="e">
            <v>#REF!</v>
          </cell>
          <cell r="AM35" t="e">
            <v>#REF!</v>
          </cell>
          <cell r="AN35" t="e">
            <v>#REF!</v>
          </cell>
          <cell r="AO35" t="e">
            <v>#REF!</v>
          </cell>
        </row>
        <row r="40"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</row>
        <row r="45"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</row>
        <row r="49"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</row>
        <row r="51">
          <cell r="AF51">
            <v>226</v>
          </cell>
          <cell r="AG51">
            <v>208</v>
          </cell>
          <cell r="AH51">
            <v>206</v>
          </cell>
          <cell r="AI51">
            <v>236</v>
          </cell>
          <cell r="AJ51">
            <v>236</v>
          </cell>
          <cell r="AK51">
            <v>255</v>
          </cell>
          <cell r="AL51">
            <v>270</v>
          </cell>
          <cell r="AM51">
            <v>260</v>
          </cell>
          <cell r="AN51">
            <v>240</v>
          </cell>
          <cell r="AO51">
            <v>241</v>
          </cell>
        </row>
        <row r="57">
          <cell r="AA57" t="str">
            <v>JAN94</v>
          </cell>
          <cell r="AC57">
            <v>10241</v>
          </cell>
          <cell r="AE57">
            <v>2789</v>
          </cell>
          <cell r="AF57">
            <v>2731</v>
          </cell>
          <cell r="AG57">
            <v>1205</v>
          </cell>
          <cell r="AH57">
            <v>5982</v>
          </cell>
          <cell r="AI57">
            <v>10147</v>
          </cell>
        </row>
        <row r="58">
          <cell r="AA58" t="str">
            <v>FEB94</v>
          </cell>
          <cell r="AC58">
            <v>9328</v>
          </cell>
          <cell r="AE58">
            <v>1973</v>
          </cell>
          <cell r="AF58">
            <v>2040</v>
          </cell>
          <cell r="AG58">
            <v>880</v>
          </cell>
          <cell r="AH58">
            <v>3808</v>
          </cell>
          <cell r="AI58">
            <v>9716</v>
          </cell>
        </row>
        <row r="59">
          <cell r="AA59" t="str">
            <v>MAR94</v>
          </cell>
          <cell r="AC59">
            <v>9893</v>
          </cell>
          <cell r="AE59">
            <v>2368</v>
          </cell>
          <cell r="AF59">
            <v>2443</v>
          </cell>
          <cell r="AG59">
            <v>879</v>
          </cell>
          <cell r="AH59">
            <v>6234</v>
          </cell>
          <cell r="AI59">
            <v>10920</v>
          </cell>
        </row>
        <row r="60">
          <cell r="AA60" t="str">
            <v>APR94</v>
          </cell>
          <cell r="AC60">
            <v>8820</v>
          </cell>
          <cell r="AE60">
            <v>1666</v>
          </cell>
          <cell r="AF60">
            <v>2093</v>
          </cell>
          <cell r="AG60">
            <v>884</v>
          </cell>
          <cell r="AH60">
            <v>5321</v>
          </cell>
          <cell r="AI60">
            <v>9095</v>
          </cell>
        </row>
        <row r="61">
          <cell r="AA61" t="str">
            <v>MAY94</v>
          </cell>
          <cell r="AC61">
            <v>9511</v>
          </cell>
          <cell r="AE61">
            <v>2634</v>
          </cell>
          <cell r="AF61">
            <v>2544</v>
          </cell>
          <cell r="AG61">
            <v>1031</v>
          </cell>
          <cell r="AH61">
            <v>4468</v>
          </cell>
          <cell r="AI61">
            <v>9335</v>
          </cell>
        </row>
        <row r="62">
          <cell r="AA62" t="str">
            <v>JUN 94</v>
          </cell>
          <cell r="AC62">
            <v>7869</v>
          </cell>
          <cell r="AE62">
            <v>1816</v>
          </cell>
          <cell r="AF62">
            <v>1926</v>
          </cell>
          <cell r="AG62">
            <v>822</v>
          </cell>
          <cell r="AH62">
            <v>3867</v>
          </cell>
          <cell r="AI62">
            <v>6315</v>
          </cell>
        </row>
        <row r="63">
          <cell r="AA63" t="str">
            <v>JUL 94</v>
          </cell>
          <cell r="AC63">
            <v>7126</v>
          </cell>
          <cell r="AE63">
            <v>2482</v>
          </cell>
          <cell r="AF63">
            <v>1711</v>
          </cell>
          <cell r="AG63">
            <v>593</v>
          </cell>
          <cell r="AH63">
            <v>4096</v>
          </cell>
          <cell r="AI63">
            <v>9250</v>
          </cell>
        </row>
        <row r="64">
          <cell r="AA64" t="str">
            <v>AUG 94</v>
          </cell>
          <cell r="AC64">
            <v>10416</v>
          </cell>
          <cell r="AE64">
            <v>2093</v>
          </cell>
          <cell r="AF64">
            <v>1949</v>
          </cell>
          <cell r="AG64">
            <v>1068</v>
          </cell>
          <cell r="AH64">
            <v>3154</v>
          </cell>
          <cell r="AI64">
            <v>16101</v>
          </cell>
        </row>
        <row r="65">
          <cell r="AA65" t="str">
            <v>SEP94</v>
          </cell>
          <cell r="AC65">
            <v>4620</v>
          </cell>
          <cell r="AE65">
            <v>1280</v>
          </cell>
          <cell r="AF65">
            <v>1188</v>
          </cell>
          <cell r="AG65">
            <v>464</v>
          </cell>
          <cell r="AH65">
            <v>201</v>
          </cell>
          <cell r="AI65">
            <v>7083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walk_Region"/>
      <sheetName val="Jun 15 - Dec- 15"/>
      <sheetName val="Jan 16 - Jun 16"/>
      <sheetName val="Roll Up"/>
    </sheetNames>
    <sheetDataSet>
      <sheetData sheetId="0"/>
      <sheetData sheetId="1"/>
      <sheetData sheetId="2">
        <row r="68">
          <cell r="D68">
            <v>2</v>
          </cell>
        </row>
      </sheetData>
      <sheetData sheetId="3">
        <row r="4">
          <cell r="I4">
            <v>723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5-FY16 Base Member Month"/>
      <sheetName val="FY15-FY16 Base PMPM"/>
      <sheetName val="County by Region"/>
      <sheetName val="TOTAL"/>
      <sheetName val="TOTAL_Child"/>
      <sheetName val="TOTAL_Adult"/>
      <sheetName val="NoWi_child"/>
      <sheetName val="NoWi_adult"/>
      <sheetName val="ChWe_child"/>
      <sheetName val="ChWe_adult"/>
      <sheetName val="Cent_child"/>
      <sheetName val="Cent_adult"/>
      <sheetName val="Tide_child"/>
      <sheetName val="Tide_adult"/>
      <sheetName val="RoAl_child"/>
      <sheetName val="RoAl_adult"/>
      <sheetName val="SW_child"/>
      <sheetName val="SW_adult"/>
      <sheetName val="NoWi_all_age"/>
      <sheetName val="ChWe_all_age"/>
      <sheetName val="Cent_all_age"/>
      <sheetName val="Tide_all_age"/>
      <sheetName val="RoAl_all_age"/>
      <sheetName val="SW_all_age"/>
      <sheetName val="NoWi_age_under1"/>
      <sheetName val="NoWi_age1_5"/>
      <sheetName val="NoWi_age6_14"/>
      <sheetName val="NoWi_age15_20F"/>
      <sheetName val="NoWi_age15_20M"/>
      <sheetName val="NoWi_age21_44F"/>
      <sheetName val="NoWi_age21_44M"/>
      <sheetName val="NoWi_age45over"/>
      <sheetName val="ChWe_age_under1"/>
      <sheetName val="ChWe_age1_5"/>
      <sheetName val="ChWe_age6_14"/>
      <sheetName val="ChWe_age15_20F"/>
      <sheetName val="ChWe_age15_20M"/>
      <sheetName val="ChWe_age21_44F"/>
      <sheetName val="ChWe_age21_44M"/>
      <sheetName val="ChWe_age45over"/>
      <sheetName val="Cent_age_under1"/>
      <sheetName val="Cent_age1_5"/>
      <sheetName val="Cent_age6_14"/>
      <sheetName val="Cent_age15_20F"/>
      <sheetName val="Cent_age15_20M"/>
      <sheetName val="Cent_age21_44F"/>
      <sheetName val="Cent_age21_44M"/>
      <sheetName val="Cent_age45over"/>
      <sheetName val="Tide_age_under1"/>
      <sheetName val="Tide_age1_5"/>
      <sheetName val="Tide_age6_14"/>
      <sheetName val="Tide_age15_20F"/>
      <sheetName val="Tide_age15_20M"/>
      <sheetName val="Tide_age21_44F"/>
      <sheetName val="Tide_age21_44M"/>
      <sheetName val="Tide_age45over"/>
      <sheetName val="RoAl_age_under1"/>
      <sheetName val="RoAl_age1_5"/>
      <sheetName val="RoAl_age6_14"/>
      <sheetName val="RoAl_age15_20F"/>
      <sheetName val="RoAl_age15_20M"/>
      <sheetName val="RoAl_age21_44F"/>
      <sheetName val="RoAl_age21_44M"/>
      <sheetName val="RoAl_age45over"/>
      <sheetName val="SW_age_under1"/>
      <sheetName val="SW_age1_5"/>
      <sheetName val="SW_age6_14"/>
      <sheetName val="SW_age15_20F"/>
      <sheetName val="SW_age15_20M"/>
      <sheetName val="SW_age21_44F"/>
      <sheetName val="SW_age21_44M"/>
      <sheetName val="SW_age45over"/>
      <sheetName val="Background =&gt;"/>
      <sheetName val="TOTAL (2)"/>
      <sheetName val="PivotSummary"/>
      <sheetName val="ClaimsData"/>
      <sheetName val="MembershipData"/>
      <sheetName val="Exh 1 - Acute Care Services - M"/>
    </sheetNames>
    <sheetDataSet>
      <sheetData sheetId="0">
        <row r="8">
          <cell r="A8" t="str">
            <v>Aid Category</v>
          </cell>
        </row>
      </sheetData>
      <sheetData sheetId="1">
        <row r="8">
          <cell r="A8" t="str">
            <v>Aid Category</v>
          </cell>
        </row>
      </sheetData>
      <sheetData sheetId="2"/>
      <sheetData sheetId="3">
        <row r="11">
          <cell r="F11">
            <v>7026826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10-201609 Base Member Month"/>
      <sheetName val="201510-201609 Base PMPM"/>
      <sheetName val="County by Region"/>
      <sheetName val="TOTAL"/>
      <sheetName val="NoWi_all_age"/>
      <sheetName val="ChWe_all_age"/>
      <sheetName val="Cent_all_age"/>
      <sheetName val="Tide_all_age"/>
      <sheetName val="RoAl_all_age"/>
      <sheetName val="SW_all_age"/>
      <sheetName val="Background =&gt;"/>
      <sheetName val="Ex 1 Total Claims"/>
      <sheetName val="PivotSummary"/>
      <sheetName val="ClaimsData"/>
      <sheetName val="MembershipData"/>
      <sheetName val="Exh 1 - Total Claims - FAMISMO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6)"/>
      <sheetName val="Sheet2 (5)"/>
      <sheetName val="Sheet2 (2)"/>
      <sheetName val="Sheet2 (4)"/>
      <sheetName val="Chart1"/>
      <sheetName val="Sheet2 (3)"/>
      <sheetName val="Sheet2"/>
      <sheetName val="Background =&gt;"/>
      <sheetName val="Dimensions"/>
      <sheetName val="Reconcile With Databook"/>
      <sheetName val="Check Elig_Cap File"/>
      <sheetName val="FY19_Med4_Consolidated_Data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DO137"/>
  <sheetViews>
    <sheetView tabSelected="1" topLeftCell="C1" workbookViewId="0">
      <selection activeCell="V20" sqref="V20"/>
    </sheetView>
  </sheetViews>
  <sheetFormatPr defaultColWidth="8.7109375" defaultRowHeight="12" x14ac:dyDescent="0.2"/>
  <cols>
    <col min="1" max="2" width="12" style="1" hidden="1" customWidth="1"/>
    <col min="3" max="3" width="61.5703125" style="1" customWidth="1"/>
    <col min="4" max="4" width="29" style="1" hidden="1" customWidth="1"/>
    <col min="5" max="5" width="19.140625" style="1" hidden="1" customWidth="1"/>
    <col min="6" max="6" width="9.140625" style="1" hidden="1" customWidth="1"/>
    <col min="7" max="8" width="14.28515625" style="1" hidden="1" customWidth="1"/>
    <col min="9" max="10" width="11.42578125" style="1" hidden="1" customWidth="1"/>
    <col min="11" max="19" width="14.28515625" style="1" hidden="1" customWidth="1"/>
    <col min="20" max="20" width="3.7109375" style="1" customWidth="1"/>
    <col min="21" max="21" width="16.42578125" style="1" customWidth="1"/>
    <col min="22" max="22" width="14.28515625" style="1" customWidth="1"/>
    <col min="23" max="23" width="10.5703125" style="1" hidden="1" customWidth="1"/>
    <col min="24" max="48" width="14.28515625" style="1" hidden="1" customWidth="1"/>
    <col min="49" max="57" width="12.85546875" style="1" hidden="1" customWidth="1"/>
    <col min="58" max="58" width="14.5703125" style="1" hidden="1" customWidth="1"/>
    <col min="59" max="60" width="12.85546875" style="1" hidden="1" customWidth="1"/>
    <col min="61" max="61" width="8.7109375" style="1" customWidth="1"/>
    <col min="62" max="79" width="12.85546875" style="1" hidden="1" customWidth="1"/>
    <col min="80" max="80" width="8.7109375" style="1" hidden="1" customWidth="1"/>
    <col min="81" max="98" width="12.85546875" style="1" customWidth="1"/>
    <col min="99" max="99" width="8.7109375" style="1" customWidth="1"/>
    <col min="100" max="100" width="12.85546875" style="1" hidden="1" customWidth="1"/>
    <col min="101" max="101" width="11.85546875" style="1" hidden="1" customWidth="1"/>
    <col min="102" max="103" width="12.85546875" style="1" hidden="1" customWidth="1"/>
    <col min="104" max="104" width="11.85546875" style="1" hidden="1" customWidth="1"/>
    <col min="105" max="106" width="12.85546875" style="1" hidden="1" customWidth="1"/>
    <col min="107" max="107" width="11.85546875" style="1" hidden="1" customWidth="1"/>
    <col min="108" max="109" width="12.85546875" style="1" hidden="1" customWidth="1"/>
    <col min="110" max="110" width="11.85546875" style="1" hidden="1" customWidth="1"/>
    <col min="111" max="112" width="12.85546875" style="1" hidden="1" customWidth="1"/>
    <col min="113" max="113" width="11.85546875" style="1" hidden="1" customWidth="1"/>
    <col min="114" max="114" width="12.85546875" style="1" hidden="1" customWidth="1"/>
    <col min="115" max="115" width="14.42578125" style="1" hidden="1" customWidth="1"/>
    <col min="116" max="116" width="12.85546875" style="1" hidden="1" customWidth="1"/>
    <col min="117" max="117" width="14.42578125" style="1" hidden="1" customWidth="1"/>
    <col min="118" max="118" width="8.7109375" style="1"/>
    <col min="119" max="119" width="11.42578125" style="1" bestFit="1" customWidth="1"/>
    <col min="120" max="16384" width="8.7109375" style="1"/>
  </cols>
  <sheetData>
    <row r="1" spans="1:119" ht="12.75" customHeight="1" thickBot="1" x14ac:dyDescent="0.25"/>
    <row r="2" spans="1:119" ht="12.75" customHeight="1" x14ac:dyDescent="0.2">
      <c r="A2" s="2"/>
      <c r="B2" s="3"/>
      <c r="C2" s="3" t="s">
        <v>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</row>
    <row r="3" spans="1:119" ht="12.75" customHeight="1" x14ac:dyDescent="0.2">
      <c r="A3" s="5"/>
      <c r="B3" s="6"/>
      <c r="C3" s="6" t="s">
        <v>176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7"/>
    </row>
    <row r="4" spans="1:119" ht="12.75" customHeight="1" thickBo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/>
    </row>
    <row r="5" spans="1:119" ht="17.25" customHeight="1" thickBot="1" x14ac:dyDescent="0.4">
      <c r="A5" s="144"/>
      <c r="B5" s="8"/>
      <c r="C5" s="8"/>
      <c r="D5" s="8"/>
      <c r="E5" s="8"/>
      <c r="F5" s="9"/>
      <c r="G5" s="9"/>
      <c r="H5" s="8"/>
      <c r="I5" s="17" t="s">
        <v>30</v>
      </c>
      <c r="J5" s="9"/>
      <c r="K5" s="9"/>
      <c r="L5" s="9"/>
      <c r="M5" s="9"/>
      <c r="N5" s="9"/>
      <c r="O5" s="9"/>
      <c r="P5" s="9"/>
      <c r="Q5" s="9"/>
      <c r="R5" s="9"/>
      <c r="S5" s="10"/>
      <c r="X5" s="190" t="s">
        <v>45</v>
      </c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2"/>
      <c r="AQ5" s="190" t="s">
        <v>47</v>
      </c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2"/>
      <c r="BJ5" s="190" t="s">
        <v>53</v>
      </c>
      <c r="BK5" s="191"/>
      <c r="BL5" s="191"/>
      <c r="BM5" s="191"/>
      <c r="BN5" s="191"/>
      <c r="BO5" s="191"/>
      <c r="BP5" s="191"/>
      <c r="BQ5" s="191"/>
      <c r="BR5" s="191"/>
      <c r="BS5" s="191"/>
      <c r="BT5" s="191"/>
      <c r="BU5" s="191"/>
      <c r="BV5" s="191"/>
      <c r="BW5" s="191"/>
      <c r="BX5" s="191"/>
      <c r="BY5" s="191"/>
      <c r="BZ5" s="191"/>
      <c r="CA5" s="192"/>
      <c r="CC5" s="190" t="s">
        <v>188</v>
      </c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2"/>
      <c r="CV5" s="198" t="s">
        <v>54</v>
      </c>
      <c r="CW5" s="199"/>
      <c r="CX5" s="199"/>
      <c r="CY5" s="199"/>
      <c r="CZ5" s="199"/>
      <c r="DA5" s="199"/>
      <c r="DB5" s="199"/>
      <c r="DC5" s="199"/>
      <c r="DD5" s="199"/>
      <c r="DE5" s="199"/>
      <c r="DF5" s="199"/>
      <c r="DG5" s="199"/>
      <c r="DH5" s="199"/>
      <c r="DI5" s="199"/>
      <c r="DJ5" s="199"/>
      <c r="DK5" s="199"/>
      <c r="DL5" s="199"/>
      <c r="DM5" s="199"/>
    </row>
    <row r="6" spans="1:119" ht="15" thickBot="1" x14ac:dyDescent="0.4">
      <c r="A6" s="20"/>
      <c r="B6" s="19"/>
      <c r="C6" s="18"/>
      <c r="D6" s="19"/>
      <c r="E6" s="19"/>
      <c r="F6" s="63"/>
      <c r="G6" s="63"/>
      <c r="H6" s="19"/>
      <c r="I6" s="64"/>
      <c r="J6" s="63"/>
      <c r="K6" s="63"/>
      <c r="L6" s="63"/>
      <c r="M6" s="63"/>
      <c r="N6" s="63"/>
      <c r="O6" s="63"/>
      <c r="P6" s="63"/>
      <c r="Q6" s="63"/>
      <c r="R6" s="63"/>
      <c r="S6" s="65"/>
      <c r="U6" s="196" t="s">
        <v>175</v>
      </c>
      <c r="V6" s="197"/>
      <c r="X6" s="193" t="s">
        <v>35</v>
      </c>
      <c r="Y6" s="194"/>
      <c r="Z6" s="195"/>
      <c r="AA6" s="193" t="s">
        <v>36</v>
      </c>
      <c r="AB6" s="194"/>
      <c r="AC6" s="195"/>
      <c r="AD6" s="193" t="s">
        <v>37</v>
      </c>
      <c r="AE6" s="194"/>
      <c r="AF6" s="195"/>
      <c r="AG6" s="193" t="s">
        <v>48</v>
      </c>
      <c r="AH6" s="194"/>
      <c r="AI6" s="195"/>
      <c r="AJ6" s="193" t="s">
        <v>39</v>
      </c>
      <c r="AK6" s="194"/>
      <c r="AL6" s="195"/>
      <c r="AM6" s="187" t="s">
        <v>49</v>
      </c>
      <c r="AN6" s="188"/>
      <c r="AO6" s="189"/>
      <c r="AQ6" s="193" t="s">
        <v>35</v>
      </c>
      <c r="AR6" s="194"/>
      <c r="AS6" s="195"/>
      <c r="AT6" s="193" t="s">
        <v>36</v>
      </c>
      <c r="AU6" s="194"/>
      <c r="AV6" s="195"/>
      <c r="AW6" s="193" t="s">
        <v>37</v>
      </c>
      <c r="AX6" s="194"/>
      <c r="AY6" s="195"/>
      <c r="AZ6" s="193" t="s">
        <v>48</v>
      </c>
      <c r="BA6" s="194"/>
      <c r="BB6" s="195"/>
      <c r="BC6" s="193" t="s">
        <v>39</v>
      </c>
      <c r="BD6" s="194"/>
      <c r="BE6" s="195"/>
      <c r="BF6" s="187" t="s">
        <v>49</v>
      </c>
      <c r="BG6" s="188"/>
      <c r="BH6" s="189"/>
      <c r="BJ6" s="193" t="s">
        <v>35</v>
      </c>
      <c r="BK6" s="194"/>
      <c r="BL6" s="195"/>
      <c r="BM6" s="193" t="s">
        <v>36</v>
      </c>
      <c r="BN6" s="194"/>
      <c r="BO6" s="195"/>
      <c r="BP6" s="193" t="s">
        <v>37</v>
      </c>
      <c r="BQ6" s="194"/>
      <c r="BR6" s="195"/>
      <c r="BS6" s="193" t="s">
        <v>48</v>
      </c>
      <c r="BT6" s="194"/>
      <c r="BU6" s="195"/>
      <c r="BV6" s="193" t="s">
        <v>39</v>
      </c>
      <c r="BW6" s="194"/>
      <c r="BX6" s="195"/>
      <c r="BY6" s="187" t="s">
        <v>49</v>
      </c>
      <c r="BZ6" s="188"/>
      <c r="CA6" s="189"/>
      <c r="CC6" s="193" t="s">
        <v>35</v>
      </c>
      <c r="CD6" s="194"/>
      <c r="CE6" s="195"/>
      <c r="CF6" s="193" t="s">
        <v>36</v>
      </c>
      <c r="CG6" s="194"/>
      <c r="CH6" s="195"/>
      <c r="CI6" s="193" t="s">
        <v>37</v>
      </c>
      <c r="CJ6" s="194"/>
      <c r="CK6" s="195"/>
      <c r="CL6" s="193" t="s">
        <v>48</v>
      </c>
      <c r="CM6" s="194"/>
      <c r="CN6" s="195"/>
      <c r="CO6" s="193" t="s">
        <v>39</v>
      </c>
      <c r="CP6" s="194"/>
      <c r="CQ6" s="195"/>
      <c r="CR6" s="187" t="s">
        <v>49</v>
      </c>
      <c r="CS6" s="188"/>
      <c r="CT6" s="189"/>
      <c r="CV6" s="193" t="s">
        <v>35</v>
      </c>
      <c r="CW6" s="194"/>
      <c r="CX6" s="195"/>
      <c r="CY6" s="193" t="s">
        <v>36</v>
      </c>
      <c r="CZ6" s="194"/>
      <c r="DA6" s="195"/>
      <c r="DB6" s="193" t="s">
        <v>37</v>
      </c>
      <c r="DC6" s="194"/>
      <c r="DD6" s="195"/>
      <c r="DE6" s="193" t="s">
        <v>48</v>
      </c>
      <c r="DF6" s="194"/>
      <c r="DG6" s="195"/>
      <c r="DH6" s="193" t="s">
        <v>39</v>
      </c>
      <c r="DI6" s="194"/>
      <c r="DJ6" s="195"/>
      <c r="DK6" s="187" t="s">
        <v>49</v>
      </c>
      <c r="DL6" s="188"/>
      <c r="DM6" s="189"/>
    </row>
    <row r="7" spans="1:119" s="21" customFormat="1" ht="21" customHeight="1" thickBot="1" x14ac:dyDescent="0.25">
      <c r="A7" s="145" t="s">
        <v>161</v>
      </c>
      <c r="B7" s="146" t="s">
        <v>174</v>
      </c>
      <c r="C7" s="146" t="s">
        <v>0</v>
      </c>
      <c r="D7" s="146" t="s">
        <v>1</v>
      </c>
      <c r="E7" s="146" t="s">
        <v>2</v>
      </c>
      <c r="F7" s="147" t="s">
        <v>4</v>
      </c>
      <c r="G7" s="147" t="s">
        <v>21</v>
      </c>
      <c r="H7" s="147" t="s">
        <v>22</v>
      </c>
      <c r="I7" s="148" t="s">
        <v>23</v>
      </c>
      <c r="J7" s="147" t="s">
        <v>24</v>
      </c>
      <c r="K7" s="119" t="s">
        <v>25</v>
      </c>
      <c r="L7" s="120" t="s">
        <v>162</v>
      </c>
      <c r="M7" s="121" t="s">
        <v>163</v>
      </c>
      <c r="N7" s="119" t="s">
        <v>26</v>
      </c>
      <c r="O7" s="120" t="s">
        <v>164</v>
      </c>
      <c r="P7" s="121" t="s">
        <v>165</v>
      </c>
      <c r="Q7" s="119" t="s">
        <v>27</v>
      </c>
      <c r="R7" s="120" t="s">
        <v>28</v>
      </c>
      <c r="S7" s="121" t="s">
        <v>29</v>
      </c>
      <c r="T7" s="1"/>
      <c r="U7" s="122" t="s">
        <v>166</v>
      </c>
      <c r="V7" s="122" t="s">
        <v>167</v>
      </c>
      <c r="W7" s="1"/>
      <c r="X7" s="67" t="s">
        <v>168</v>
      </c>
      <c r="Y7" s="107" t="s">
        <v>167</v>
      </c>
      <c r="Z7" s="68" t="s">
        <v>5</v>
      </c>
      <c r="AA7" s="67" t="s">
        <v>168</v>
      </c>
      <c r="AB7" s="106" t="s">
        <v>167</v>
      </c>
      <c r="AC7" s="68" t="s">
        <v>5</v>
      </c>
      <c r="AD7" s="67" t="s">
        <v>168</v>
      </c>
      <c r="AE7" s="106" t="s">
        <v>167</v>
      </c>
      <c r="AF7" s="68" t="s">
        <v>5</v>
      </c>
      <c r="AG7" s="67" t="s">
        <v>168</v>
      </c>
      <c r="AH7" s="106" t="s">
        <v>167</v>
      </c>
      <c r="AI7" s="68" t="s">
        <v>5</v>
      </c>
      <c r="AJ7" s="67" t="s">
        <v>168</v>
      </c>
      <c r="AK7" s="106" t="s">
        <v>167</v>
      </c>
      <c r="AL7" s="68" t="s">
        <v>5</v>
      </c>
      <c r="AM7" s="67" t="s">
        <v>168</v>
      </c>
      <c r="AN7" s="106" t="s">
        <v>167</v>
      </c>
      <c r="AO7" s="68" t="s">
        <v>5</v>
      </c>
      <c r="AP7" s="1"/>
      <c r="AQ7" s="67" t="s">
        <v>168</v>
      </c>
      <c r="AR7" s="106" t="s">
        <v>167</v>
      </c>
      <c r="AS7" s="68" t="s">
        <v>5</v>
      </c>
      <c r="AT7" s="67" t="s">
        <v>168</v>
      </c>
      <c r="AU7" s="106" t="s">
        <v>167</v>
      </c>
      <c r="AV7" s="68" t="s">
        <v>5</v>
      </c>
      <c r="AW7" s="67" t="s">
        <v>168</v>
      </c>
      <c r="AX7" s="106" t="s">
        <v>167</v>
      </c>
      <c r="AY7" s="68" t="s">
        <v>5</v>
      </c>
      <c r="AZ7" s="67" t="s">
        <v>168</v>
      </c>
      <c r="BA7" s="106" t="s">
        <v>167</v>
      </c>
      <c r="BB7" s="68" t="s">
        <v>5</v>
      </c>
      <c r="BC7" s="67" t="s">
        <v>168</v>
      </c>
      <c r="BD7" s="106" t="s">
        <v>167</v>
      </c>
      <c r="BE7" s="68" t="s">
        <v>5</v>
      </c>
      <c r="BF7" s="67" t="s">
        <v>168</v>
      </c>
      <c r="BG7" s="106" t="s">
        <v>167</v>
      </c>
      <c r="BH7" s="68" t="s">
        <v>5</v>
      </c>
      <c r="BI7" s="1"/>
      <c r="BJ7" s="67" t="s">
        <v>168</v>
      </c>
      <c r="BK7" s="106" t="s">
        <v>167</v>
      </c>
      <c r="BL7" s="68" t="s">
        <v>5</v>
      </c>
      <c r="BM7" s="67" t="s">
        <v>168</v>
      </c>
      <c r="BN7" s="106" t="s">
        <v>167</v>
      </c>
      <c r="BO7" s="68" t="s">
        <v>5</v>
      </c>
      <c r="BP7" s="67" t="s">
        <v>168</v>
      </c>
      <c r="BQ7" s="106" t="s">
        <v>167</v>
      </c>
      <c r="BR7" s="68" t="s">
        <v>5</v>
      </c>
      <c r="BS7" s="67" t="s">
        <v>168</v>
      </c>
      <c r="BT7" s="106" t="s">
        <v>167</v>
      </c>
      <c r="BU7" s="68" t="s">
        <v>5</v>
      </c>
      <c r="BV7" s="67" t="s">
        <v>168</v>
      </c>
      <c r="BW7" s="106" t="s">
        <v>167</v>
      </c>
      <c r="BX7" s="68" t="s">
        <v>5</v>
      </c>
      <c r="BY7" s="67" t="s">
        <v>168</v>
      </c>
      <c r="BZ7" s="106" t="s">
        <v>167</v>
      </c>
      <c r="CA7" s="68" t="s">
        <v>5</v>
      </c>
      <c r="CC7" s="67" t="s">
        <v>168</v>
      </c>
      <c r="CD7" s="106" t="s">
        <v>167</v>
      </c>
      <c r="CE7" s="68" t="s">
        <v>5</v>
      </c>
      <c r="CF7" s="67" t="s">
        <v>168</v>
      </c>
      <c r="CG7" s="106" t="s">
        <v>167</v>
      </c>
      <c r="CH7" s="68" t="s">
        <v>5</v>
      </c>
      <c r="CI7" s="67" t="s">
        <v>168</v>
      </c>
      <c r="CJ7" s="106" t="s">
        <v>167</v>
      </c>
      <c r="CK7" s="68" t="s">
        <v>5</v>
      </c>
      <c r="CL7" s="67" t="s">
        <v>168</v>
      </c>
      <c r="CM7" s="106" t="s">
        <v>167</v>
      </c>
      <c r="CN7" s="68" t="s">
        <v>5</v>
      </c>
      <c r="CO7" s="67" t="s">
        <v>168</v>
      </c>
      <c r="CP7" s="106" t="s">
        <v>167</v>
      </c>
      <c r="CQ7" s="68" t="s">
        <v>5</v>
      </c>
      <c r="CR7" s="67" t="s">
        <v>168</v>
      </c>
      <c r="CS7" s="106" t="s">
        <v>167</v>
      </c>
      <c r="CT7" s="68" t="s">
        <v>5</v>
      </c>
      <c r="CV7" s="67" t="s">
        <v>168</v>
      </c>
      <c r="CW7" s="106" t="s">
        <v>167</v>
      </c>
      <c r="CX7" s="68" t="s">
        <v>5</v>
      </c>
      <c r="CY7" s="67" t="s">
        <v>168</v>
      </c>
      <c r="CZ7" s="106" t="s">
        <v>167</v>
      </c>
      <c r="DA7" s="68" t="s">
        <v>5</v>
      </c>
      <c r="DB7" s="67" t="s">
        <v>168</v>
      </c>
      <c r="DC7" s="106" t="s">
        <v>167</v>
      </c>
      <c r="DD7" s="68" t="s">
        <v>5</v>
      </c>
      <c r="DE7" s="67" t="s">
        <v>168</v>
      </c>
      <c r="DF7" s="106" t="s">
        <v>167</v>
      </c>
      <c r="DG7" s="68" t="s">
        <v>5</v>
      </c>
      <c r="DH7" s="67" t="s">
        <v>168</v>
      </c>
      <c r="DI7" s="106" t="s">
        <v>167</v>
      </c>
      <c r="DJ7" s="68" t="s">
        <v>5</v>
      </c>
      <c r="DK7" s="67" t="s">
        <v>168</v>
      </c>
      <c r="DL7" s="106" t="s">
        <v>167</v>
      </c>
      <c r="DM7" s="68" t="s">
        <v>5</v>
      </c>
    </row>
    <row r="8" spans="1:119" ht="12.75" customHeight="1" x14ac:dyDescent="0.2">
      <c r="A8" s="136">
        <v>73374</v>
      </c>
      <c r="B8" s="149">
        <v>720574846</v>
      </c>
      <c r="C8" s="130" t="s">
        <v>55</v>
      </c>
      <c r="D8" s="138" t="s">
        <v>6</v>
      </c>
      <c r="E8" s="11"/>
      <c r="F8" s="139">
        <v>2</v>
      </c>
      <c r="G8" s="12"/>
      <c r="H8" s="103"/>
      <c r="I8" s="29"/>
      <c r="J8" s="30"/>
      <c r="K8" s="140">
        <v>3479884.4196566148</v>
      </c>
      <c r="L8" s="141"/>
      <c r="M8" s="142">
        <f t="shared" ref="M8:M38" si="0">+K8+L8</f>
        <v>3479884.4196566148</v>
      </c>
      <c r="N8" s="140">
        <v>6199565.0785246082</v>
      </c>
      <c r="O8" s="141"/>
      <c r="P8" s="142">
        <f t="shared" ref="P8:P68" si="1">+N8+O8</f>
        <v>6199565.0785246082</v>
      </c>
      <c r="Q8" s="140">
        <v>0</v>
      </c>
      <c r="R8" s="141">
        <v>0</v>
      </c>
      <c r="S8" s="143">
        <f t="shared" ref="S8:S38" si="2">+M8+P8+Q8+R8</f>
        <v>9679449.4981812239</v>
      </c>
      <c r="U8" s="103">
        <f t="shared" ref="U8:U38" si="3">M8</f>
        <v>3479884.4196566148</v>
      </c>
      <c r="V8" s="103">
        <f t="shared" ref="V8:V38" si="4">+P8</f>
        <v>6199565.0785246082</v>
      </c>
      <c r="X8" s="108">
        <f>+ROUND((U8*0.25)*'Distribution Wksht'!$E$14,2)</f>
        <v>114580.61</v>
      </c>
      <c r="Y8" s="109">
        <f>+ROUND((V8*0.25)*'Distribution Wksht'!$E$14,2)</f>
        <v>204130.32</v>
      </c>
      <c r="Z8" s="110">
        <f t="shared" ref="Z8:Z38" si="5">+X8+Y8</f>
        <v>318710.93</v>
      </c>
      <c r="AA8" s="22">
        <f>+ROUND((U8*0.25)*'Distribution Wksht'!$E$15,2)</f>
        <v>78555.070000000007</v>
      </c>
      <c r="AB8" s="22">
        <f>+ROUND((V8*0.25)*'Distribution Wksht'!$E$15,2)</f>
        <v>139949.26999999999</v>
      </c>
      <c r="AC8" s="23">
        <f t="shared" ref="AC8:AC68" si="6">+AA8+AB8</f>
        <v>218504.34</v>
      </c>
      <c r="AD8" s="22">
        <f>+ROUND((U8*0.25)*'Distribution Wksht'!$E$16,2)</f>
        <v>177920.69</v>
      </c>
      <c r="AE8" s="22">
        <f>+ROUND((V8*0.25)*'Distribution Wksht'!$E$16,2)</f>
        <v>316973.43</v>
      </c>
      <c r="AF8" s="23">
        <f t="shared" ref="AF8:AF68" si="7">+AD8+AE8</f>
        <v>494894.12</v>
      </c>
      <c r="AG8" s="22">
        <f>+ROUND((U8*0.25)*'Distribution Wksht'!$E$17,2)</f>
        <v>247869.34</v>
      </c>
      <c r="AH8" s="22">
        <f>+ROUND((V8*0.25)*'Distribution Wksht'!$E$17,2)</f>
        <v>441589.98</v>
      </c>
      <c r="AI8" s="23">
        <f t="shared" ref="AI8:AI68" si="8">+AG8+AH8</f>
        <v>689459.32</v>
      </c>
      <c r="AJ8" s="22">
        <f>+ROUND((U8*0.25)*'Distribution Wksht'!$E$18,2)</f>
        <v>251045.4</v>
      </c>
      <c r="AK8" s="22">
        <f>+ROUND((V8*0.25)*'Distribution Wksht'!$E$18,2)</f>
        <v>447248.27</v>
      </c>
      <c r="AL8" s="23">
        <f t="shared" ref="AL8:AL68" si="9">+AJ8+AK8</f>
        <v>698293.67</v>
      </c>
      <c r="AM8" s="22">
        <f>+X8+AA8+AD8+AG8+AJ8</f>
        <v>869971.11</v>
      </c>
      <c r="AN8" s="73">
        <f>+Y8+AB8+AE8+AH8+AK8</f>
        <v>1549891.27</v>
      </c>
      <c r="AO8" s="23">
        <f>+AM8+AN8</f>
        <v>2419862.38</v>
      </c>
      <c r="AQ8" s="108">
        <f>+ROUND((U8*0.25)*'Distribution Wksht'!$L$14,2)</f>
        <v>114580.61</v>
      </c>
      <c r="AR8" s="109">
        <f>+ROUND((V8*0.25)*'Distribution Wksht'!$L$14,2)</f>
        <v>204130.32</v>
      </c>
      <c r="AS8" s="110">
        <f t="shared" ref="AS8:AS68" si="10">+AQ8+AR8</f>
        <v>318710.93</v>
      </c>
      <c r="AT8" s="22">
        <f>+ROUND((U8*0.25)*'Distribution Wksht'!$L$15,2)</f>
        <v>78555.070000000007</v>
      </c>
      <c r="AU8" s="22">
        <f>+ROUND((V8*0.25)*'Distribution Wksht'!$L$15,2)</f>
        <v>139949.26999999999</v>
      </c>
      <c r="AV8" s="23">
        <f t="shared" ref="AV8:AV68" si="11">+AT8+AU8</f>
        <v>218504.34</v>
      </c>
      <c r="AW8" s="22">
        <f>+ROUND((U8*0.25)*'Distribution Wksht'!$L$16,2)</f>
        <v>177920.69</v>
      </c>
      <c r="AX8" s="22">
        <f>+ROUND((V8*0.25)*'Distribution Wksht'!$L$16,2)</f>
        <v>316973.43</v>
      </c>
      <c r="AY8" s="23">
        <f t="shared" ref="AY8:AY68" si="12">+AW8+AX8</f>
        <v>494894.12</v>
      </c>
      <c r="AZ8" s="22">
        <f>+ROUND((U8*0.25)*'Distribution Wksht'!$L$17,2)</f>
        <v>247869.34</v>
      </c>
      <c r="BA8" s="22">
        <f>+ROUND((V8*0.25)*'Distribution Wksht'!$L$17,2)</f>
        <v>441589.98</v>
      </c>
      <c r="BB8" s="23">
        <f t="shared" ref="BB8:BB68" si="13">+AZ8+BA8</f>
        <v>689459.32</v>
      </c>
      <c r="BC8" s="22">
        <f>+ROUND((U8*0.25)*'Distribution Wksht'!$L$18,2)</f>
        <v>251045.4</v>
      </c>
      <c r="BD8" s="22">
        <f>+ROUND((V8*0.25)*'Distribution Wksht'!$L$18,2)</f>
        <v>447248.27</v>
      </c>
      <c r="BE8" s="23">
        <f t="shared" ref="BE8:BE68" si="14">+BC8+BD8</f>
        <v>698293.67</v>
      </c>
      <c r="BF8" s="22">
        <f>+AQ8+AT8+AW8+AZ8+BC8</f>
        <v>869971.11</v>
      </c>
      <c r="BG8" s="73">
        <f>+AR8+AU8+AX8+BA8+BD8</f>
        <v>1549891.27</v>
      </c>
      <c r="BH8" s="23">
        <f>+BF8+BG8</f>
        <v>2419862.38</v>
      </c>
      <c r="BI8" s="37"/>
      <c r="BJ8" s="108">
        <f>+ROUND((U8*0.25)*'Distribution Wksht'!$S$14,2)</f>
        <v>112460.51</v>
      </c>
      <c r="BK8" s="109">
        <f>+ROUND((V8*0.25)*'Distribution Wksht'!$S$14,2)</f>
        <v>200353.27</v>
      </c>
      <c r="BL8" s="110">
        <f t="shared" ref="BL8:BL68" si="15">+BJ8+BK8</f>
        <v>312813.77999999997</v>
      </c>
      <c r="BM8" s="22">
        <f>+ROUND((U8*0.25)*'Distribution Wksht'!$S$15,2)</f>
        <v>77294.880000000005</v>
      </c>
      <c r="BN8" s="22">
        <f>+ROUND((V8*0.25)*'Distribution Wksht'!$S$15,2)</f>
        <v>137704.17000000001</v>
      </c>
      <c r="BO8" s="23">
        <f t="shared" ref="BO8:BO68" si="16">+BM8+BN8</f>
        <v>214999.05000000002</v>
      </c>
      <c r="BP8" s="22">
        <f>+ROUND((U8*0.25)*'Distribution Wksht'!$S$16,2)</f>
        <v>180899.7</v>
      </c>
      <c r="BQ8" s="22">
        <f>+ROUND((V8*0.25)*'Distribution Wksht'!$S$16,2)</f>
        <v>322280.67</v>
      </c>
      <c r="BR8" s="23">
        <f t="shared" ref="BR8:BR68" si="17">+BP8+BQ8</f>
        <v>503180.37</v>
      </c>
      <c r="BS8" s="22">
        <f>+ROUND((U8*0.25)*'Distribution Wksht'!$S$17,2)</f>
        <v>249670.06</v>
      </c>
      <c r="BT8" s="22">
        <f>+ROUND((V8*0.25)*'Distribution Wksht'!$S$17,2)</f>
        <v>444798.04</v>
      </c>
      <c r="BU8" s="23">
        <f t="shared" ref="BU8:BU68" si="18">+BS8+BT8</f>
        <v>694468.1</v>
      </c>
      <c r="BV8" s="22">
        <f>+ROUND((U8*0.25)*'Distribution Wksht'!$S$18,2)</f>
        <v>249645.96</v>
      </c>
      <c r="BW8" s="22">
        <f>+ROUND((V8*0.25)*'Distribution Wksht'!$S$18,2)</f>
        <v>444755.11</v>
      </c>
      <c r="BX8" s="23">
        <f t="shared" ref="BX8:BX68" si="19">+BV8+BW8</f>
        <v>694401.07</v>
      </c>
      <c r="BY8" s="22">
        <f>+BJ8+BM8+BP8+BS8+BV8</f>
        <v>869971.11</v>
      </c>
      <c r="BZ8" s="73">
        <f>+BK8+BN8+BQ8+BT8+BW8</f>
        <v>1549891.2599999998</v>
      </c>
      <c r="CA8" s="23">
        <f>+BY8+BZ8</f>
        <v>2419862.3699999996</v>
      </c>
      <c r="CC8" s="69">
        <f>+ROUND((U8*0.25)*'Distribution Wksht'!$Z$14,2)</f>
        <v>112460.51</v>
      </c>
      <c r="CD8" s="69">
        <f>+ROUND((V8*0.25)*'Distribution Wksht'!$Z$14,2)</f>
        <v>200353.27</v>
      </c>
      <c r="CE8" s="23">
        <f t="shared" ref="CE8:CE68" si="20">+CC8+CD8</f>
        <v>312813.77999999997</v>
      </c>
      <c r="CF8" s="22">
        <f>+ROUND((U8*0.25)*'Distribution Wksht'!$Z$15,2)</f>
        <v>77294.880000000005</v>
      </c>
      <c r="CG8" s="22">
        <f>+ROUND((V8*0.25)*'Distribution Wksht'!$Z$15,2)</f>
        <v>137704.17000000001</v>
      </c>
      <c r="CH8" s="23">
        <f t="shared" ref="CH8:CH68" si="21">+CF8+CG8</f>
        <v>214999.05000000002</v>
      </c>
      <c r="CI8" s="22">
        <f>+ROUND((U8*0.25)*'Distribution Wksht'!$Z$16,2)</f>
        <v>180899.7</v>
      </c>
      <c r="CJ8" s="22">
        <f>+ROUND((V8*0.25)*'Distribution Wksht'!$Z$16,)</f>
        <v>322281</v>
      </c>
      <c r="CK8" s="23">
        <f t="shared" ref="CK8:CK68" si="22">+CI8+CJ8</f>
        <v>503180.7</v>
      </c>
      <c r="CL8" s="22">
        <f>+ROUND((U8*0.25)*'Distribution Wksht'!$Z$17,2)</f>
        <v>249670.06</v>
      </c>
      <c r="CM8" s="22">
        <f>+ROUND((V8*0.25)*'Distribution Wksht'!$Z$17,2)</f>
        <v>444798.04</v>
      </c>
      <c r="CN8" s="23">
        <f t="shared" ref="CN8:CN68" si="23">+CL8+CM8</f>
        <v>694468.1</v>
      </c>
      <c r="CO8" s="22">
        <f>+ROUND((U8*0.25)*'Distribution Wksht'!$Z$18,2)</f>
        <v>249645.96</v>
      </c>
      <c r="CP8" s="22">
        <f>+ROUND((V8*0.25)*'Distribution Wksht'!$Z$18,2)</f>
        <v>444755.11</v>
      </c>
      <c r="CQ8" s="23">
        <f t="shared" ref="CQ8:CQ68" si="24">+CO8+CP8</f>
        <v>694401.07</v>
      </c>
      <c r="CR8" s="22">
        <f>+CC8+CF8+CI8+CL8+CO8</f>
        <v>869971.11</v>
      </c>
      <c r="CS8" s="73">
        <f>+CD8+CG8+CJ8+CM8+CP8</f>
        <v>1549891.5899999999</v>
      </c>
      <c r="CT8" s="23">
        <f>+CR8+CS8</f>
        <v>2419862.6999999997</v>
      </c>
      <c r="CV8" s="69">
        <f>+X8+AQ8+BJ8+CC8</f>
        <v>454082.24</v>
      </c>
      <c r="CW8" s="73">
        <f>+Y8+AR8+BK8+CD8</f>
        <v>808967.18</v>
      </c>
      <c r="CX8" s="23">
        <f t="shared" ref="CX8:CX68" si="25">+CV8+CW8</f>
        <v>1263049.42</v>
      </c>
      <c r="CY8" s="22">
        <f>+AA8+AT8+BM8+CF8</f>
        <v>311699.90000000002</v>
      </c>
      <c r="CZ8" s="73">
        <f>+AB8+AU8+BN8+CG8</f>
        <v>555306.88</v>
      </c>
      <c r="DA8" s="23">
        <f t="shared" ref="DA8:DA68" si="26">+CY8+CZ8</f>
        <v>867006.78</v>
      </c>
      <c r="DB8" s="22">
        <f>+AD8+AW8+BP8+CI8</f>
        <v>717640.78</v>
      </c>
      <c r="DC8" s="73">
        <f>+AE8+AX8+BQ8+CJ8</f>
        <v>1278508.53</v>
      </c>
      <c r="DD8" s="23">
        <f t="shared" ref="DD8:DD68" si="27">+DB8+DC8</f>
        <v>1996149.31</v>
      </c>
      <c r="DE8" s="22">
        <f>+AG8+AZ8+BS8+CL8</f>
        <v>995078.8</v>
      </c>
      <c r="DF8" s="73">
        <f>+AH8+BA8+BT8+CM8</f>
        <v>1772776.04</v>
      </c>
      <c r="DG8" s="23">
        <f t="shared" ref="DG8:DG68" si="28">+DE8+DF8</f>
        <v>2767854.84</v>
      </c>
      <c r="DH8" s="22">
        <f>+AJ8+BC8+BV8+CO8</f>
        <v>1001382.72</v>
      </c>
      <c r="DI8" s="73">
        <f>+AK8+BD8+BW8+CP8</f>
        <v>1784006.7599999998</v>
      </c>
      <c r="DJ8" s="23">
        <f t="shared" ref="DJ8:DJ68" si="29">+DH8+DI8</f>
        <v>2785389.4799999995</v>
      </c>
      <c r="DK8" s="22">
        <f>+CV8+CY8+DB8+DE8+DH8</f>
        <v>3479884.4399999995</v>
      </c>
      <c r="DL8" s="73">
        <f>+CW8+CZ8+DC8+DF8+DI8</f>
        <v>6199565.3899999997</v>
      </c>
      <c r="DM8" s="23">
        <f>+DK8+DL8</f>
        <v>9679449.8299999982</v>
      </c>
      <c r="DN8" s="151"/>
      <c r="DO8" s="37">
        <f>+CI8-BP8</f>
        <v>0</v>
      </c>
    </row>
    <row r="9" spans="1:119" ht="24.75" customHeight="1" x14ac:dyDescent="0.2">
      <c r="A9" s="135">
        <v>72001</v>
      </c>
      <c r="B9" s="150">
        <v>472540179</v>
      </c>
      <c r="C9" s="160" t="s">
        <v>179</v>
      </c>
      <c r="D9" s="80" t="s">
        <v>6</v>
      </c>
      <c r="E9" s="13"/>
      <c r="F9" s="81">
        <v>2</v>
      </c>
      <c r="G9" s="14"/>
      <c r="H9" s="24"/>
      <c r="I9" s="25"/>
      <c r="J9" s="26"/>
      <c r="K9" s="91">
        <v>705280.32885212603</v>
      </c>
      <c r="L9" s="92"/>
      <c r="M9" s="93">
        <f t="shared" si="0"/>
        <v>705280.32885212603</v>
      </c>
      <c r="N9" s="91">
        <v>2685381.6251130728</v>
      </c>
      <c r="O9" s="92"/>
      <c r="P9" s="93">
        <f t="shared" si="1"/>
        <v>2685381.6251130728</v>
      </c>
      <c r="Q9" s="91">
        <v>0</v>
      </c>
      <c r="R9" s="92">
        <v>0</v>
      </c>
      <c r="S9" s="123">
        <f t="shared" si="2"/>
        <v>3390661.9539651987</v>
      </c>
      <c r="U9" s="24">
        <f t="shared" si="3"/>
        <v>705280.32885212603</v>
      </c>
      <c r="V9" s="24">
        <f t="shared" si="4"/>
        <v>2685381.6251130728</v>
      </c>
      <c r="X9" s="70">
        <f>+ROUND((U9*0.25)*'Distribution Wksht'!$E$14,2)</f>
        <v>23222.45</v>
      </c>
      <c r="Y9" s="24">
        <f>+ROUND((V9*0.25)*'Distribution Wksht'!$E$14,2)</f>
        <v>88420.37</v>
      </c>
      <c r="Z9" s="27">
        <f t="shared" si="5"/>
        <v>111642.81999999999</v>
      </c>
      <c r="AA9" s="24">
        <f>+ROUND((U9*0.25)*'Distribution Wksht'!$E$15,2)</f>
        <v>15921.03</v>
      </c>
      <c r="AB9" s="24">
        <f>+ROUND((V9*0.25)*'Distribution Wksht'!$E$15,2)</f>
        <v>60619.93</v>
      </c>
      <c r="AC9" s="27">
        <f t="shared" si="6"/>
        <v>76540.960000000006</v>
      </c>
      <c r="AD9" s="24">
        <f>+ROUND((U9*0.25)*'Distribution Wksht'!$E$16,2)</f>
        <v>36059.81</v>
      </c>
      <c r="AE9" s="24">
        <f>+ROUND((V9*0.25)*'Distribution Wksht'!$E$16,2)</f>
        <v>137299.09</v>
      </c>
      <c r="AF9" s="27">
        <f t="shared" si="7"/>
        <v>173358.9</v>
      </c>
      <c r="AG9" s="24">
        <f>+ROUND((U9*0.25)*'Distribution Wksht'!$E$17,2)</f>
        <v>50236.54</v>
      </c>
      <c r="AH9" s="24">
        <f>+ROUND((V9*0.25)*'Distribution Wksht'!$E$17,2)</f>
        <v>191277.55</v>
      </c>
      <c r="AI9" s="27">
        <f t="shared" si="8"/>
        <v>241514.09</v>
      </c>
      <c r="AJ9" s="24">
        <f>+ROUND((U9*0.25)*'Distribution Wksht'!$E$18,2)</f>
        <v>50880.25</v>
      </c>
      <c r="AK9" s="24">
        <f>+ROUND((V9*0.25)*'Distribution Wksht'!$E$18,2)</f>
        <v>193728.48</v>
      </c>
      <c r="AL9" s="27">
        <f t="shared" si="9"/>
        <v>244608.73</v>
      </c>
      <c r="AM9" s="24">
        <f t="shared" ref="AM9:AM69" si="30">+X9+AA9+AD9+AG9+AJ9</f>
        <v>176320.08000000002</v>
      </c>
      <c r="AN9" s="24">
        <f t="shared" ref="AN9:AN69" si="31">+Y9+AB9+AE9+AH9+AK9</f>
        <v>671345.42</v>
      </c>
      <c r="AO9" s="27">
        <f t="shared" ref="AO9:AO69" si="32">+AM9+AN9</f>
        <v>847665.5</v>
      </c>
      <c r="AQ9" s="70">
        <f>+ROUND((U9*0.25)*'Distribution Wksht'!$L$14,2)</f>
        <v>23222.45</v>
      </c>
      <c r="AR9" s="24">
        <f>+ROUND((V9*0.25)*'Distribution Wksht'!$L$14,2)</f>
        <v>88420.37</v>
      </c>
      <c r="AS9" s="27">
        <f t="shared" si="10"/>
        <v>111642.81999999999</v>
      </c>
      <c r="AT9" s="24">
        <f>+ROUND((U9*0.25)*'Distribution Wksht'!$L$15,2)</f>
        <v>15921.03</v>
      </c>
      <c r="AU9" s="24">
        <f>+ROUND((V9*0.25)*'Distribution Wksht'!$L$15,2)</f>
        <v>60619.93</v>
      </c>
      <c r="AV9" s="27">
        <f t="shared" si="11"/>
        <v>76540.960000000006</v>
      </c>
      <c r="AW9" s="24">
        <f>+ROUND((U9*0.25)*'Distribution Wksht'!$L$16,2)</f>
        <v>36059.81</v>
      </c>
      <c r="AX9" s="24">
        <f>+ROUND((V9*0.25)*'Distribution Wksht'!$L$16,2)</f>
        <v>137299.09</v>
      </c>
      <c r="AY9" s="27">
        <f t="shared" si="12"/>
        <v>173358.9</v>
      </c>
      <c r="AZ9" s="24">
        <f>+ROUND((U9*0.25)*'Distribution Wksht'!$L$17,2)</f>
        <v>50236.54</v>
      </c>
      <c r="BA9" s="24">
        <f>+ROUND((V9*0.25)*'Distribution Wksht'!$L$17,2)</f>
        <v>191277.55</v>
      </c>
      <c r="BB9" s="27">
        <f t="shared" si="13"/>
        <v>241514.09</v>
      </c>
      <c r="BC9" s="24">
        <f>+ROUND((U9*0.25)*'Distribution Wksht'!$L$18,2)</f>
        <v>50880.25</v>
      </c>
      <c r="BD9" s="24">
        <f>+ROUND((V9*0.25)*'Distribution Wksht'!$L$18,2)</f>
        <v>193728.48</v>
      </c>
      <c r="BE9" s="27">
        <f t="shared" si="14"/>
        <v>244608.73</v>
      </c>
      <c r="BF9" s="24">
        <f t="shared" ref="BF9:BF69" si="33">+AQ9+AT9+AW9+AZ9+BC9</f>
        <v>176320.08000000002</v>
      </c>
      <c r="BG9" s="24">
        <f t="shared" ref="BG9:BG69" si="34">+AR9+AU9+AX9+BA9+BD9</f>
        <v>671345.42</v>
      </c>
      <c r="BH9" s="27">
        <f t="shared" ref="BH9:BH69" si="35">+BF9+BG9</f>
        <v>847665.5</v>
      </c>
      <c r="BI9" s="37"/>
      <c r="BJ9" s="70">
        <f>+ROUND((U9*0.25)*'Distribution Wksht'!$S$14,2)</f>
        <v>22792.76</v>
      </c>
      <c r="BK9" s="24">
        <f>+ROUND((V9*0.25)*'Distribution Wksht'!$S$14,2)</f>
        <v>86784.31</v>
      </c>
      <c r="BL9" s="27">
        <f t="shared" si="15"/>
        <v>109577.06999999999</v>
      </c>
      <c r="BM9" s="24">
        <f>+ROUND((U9*0.25)*'Distribution Wksht'!$S$15,2)</f>
        <v>15665.62</v>
      </c>
      <c r="BN9" s="24">
        <f>+ROUND((V9*0.25)*'Distribution Wksht'!$S$15,2)</f>
        <v>59647.45</v>
      </c>
      <c r="BO9" s="27">
        <f t="shared" si="16"/>
        <v>75313.069999999992</v>
      </c>
      <c r="BP9" s="24">
        <f>+ROUND((U9*0.25)*'Distribution Wksht'!$S$16,2)</f>
        <v>36663.57</v>
      </c>
      <c r="BQ9" s="24">
        <f>+ROUND((V9*0.25)*'Distribution Wksht'!$S$16,2)</f>
        <v>139597.95000000001</v>
      </c>
      <c r="BR9" s="27">
        <f t="shared" si="17"/>
        <v>176261.52000000002</v>
      </c>
      <c r="BS9" s="24">
        <f>+ROUND((U9*0.25)*'Distribution Wksht'!$S$17,2)</f>
        <v>50601.5</v>
      </c>
      <c r="BT9" s="24">
        <f>+ROUND((V9*0.25)*'Distribution Wksht'!$S$17,2)</f>
        <v>192667.14</v>
      </c>
      <c r="BU9" s="27">
        <f t="shared" si="18"/>
        <v>243268.64</v>
      </c>
      <c r="BV9" s="24">
        <f>+ROUND((U9*0.25)*'Distribution Wksht'!$S$18,2)</f>
        <v>50596.62</v>
      </c>
      <c r="BW9" s="24">
        <f>+ROUND((V9*0.25)*'Distribution Wksht'!$S$18,2)</f>
        <v>192648.55</v>
      </c>
      <c r="BX9" s="27">
        <f t="shared" si="19"/>
        <v>243245.16999999998</v>
      </c>
      <c r="BY9" s="24">
        <f t="shared" ref="BY9:BY69" si="36">+BJ9+BM9+BP9+BS9+BV9</f>
        <v>176320.07</v>
      </c>
      <c r="BZ9" s="24">
        <f t="shared" ref="BZ9:BZ69" si="37">+BK9+BN9+BQ9+BT9+BW9</f>
        <v>671345.4</v>
      </c>
      <c r="CA9" s="27">
        <f t="shared" ref="CA9:CA69" si="38">+BY9+BZ9</f>
        <v>847665.47</v>
      </c>
      <c r="CC9" s="70">
        <f>+ROUND((U9*0.25)*'Distribution Wksht'!$Z$14,2)</f>
        <v>22792.76</v>
      </c>
      <c r="CD9" s="24">
        <f>+ROUND((V9*0.25)*'Distribution Wksht'!$Z$14,2)</f>
        <v>86784.31</v>
      </c>
      <c r="CE9" s="27">
        <f t="shared" si="20"/>
        <v>109577.06999999999</v>
      </c>
      <c r="CF9" s="24">
        <f>+ROUND((U9*0.25)*'Distribution Wksht'!$Z$15,2)</f>
        <v>15665.62</v>
      </c>
      <c r="CG9" s="24">
        <f>+ROUND((V9*0.25)*'Distribution Wksht'!$Z$15,2)</f>
        <v>59647.45</v>
      </c>
      <c r="CH9" s="27">
        <f t="shared" si="21"/>
        <v>75313.069999999992</v>
      </c>
      <c r="CI9" s="24">
        <f>+ROUND((U9*0.25)*'Distribution Wksht'!$Z$16,2)</f>
        <v>36663.57</v>
      </c>
      <c r="CJ9" s="24">
        <f>+ROUND((V9*0.25)*'Distribution Wksht'!$Z$16,)</f>
        <v>139598</v>
      </c>
      <c r="CK9" s="27">
        <f t="shared" si="22"/>
        <v>176261.57</v>
      </c>
      <c r="CL9" s="24">
        <f>+ROUND((U9*0.25)*'Distribution Wksht'!$Z$17,2)</f>
        <v>50601.5</v>
      </c>
      <c r="CM9" s="24">
        <f>+ROUND((V9*0.25)*'Distribution Wksht'!$Z$17,2)</f>
        <v>192667.14</v>
      </c>
      <c r="CN9" s="27">
        <f t="shared" si="23"/>
        <v>243268.64</v>
      </c>
      <c r="CO9" s="24">
        <f>+ROUND((U9*0.25)*'Distribution Wksht'!$Z$18,2)</f>
        <v>50596.62</v>
      </c>
      <c r="CP9" s="24">
        <f>+ROUND((V9*0.25)*'Distribution Wksht'!$Z$18,2)</f>
        <v>192648.55</v>
      </c>
      <c r="CQ9" s="27">
        <f t="shared" si="24"/>
        <v>243245.16999999998</v>
      </c>
      <c r="CR9" s="24">
        <f t="shared" ref="CR9:CR69" si="39">+CC9+CF9+CI9+CL9+CO9</f>
        <v>176320.07</v>
      </c>
      <c r="CS9" s="24">
        <f t="shared" ref="CS9:CS69" si="40">+CD9+CG9+CJ9+CM9+CP9</f>
        <v>671345.45</v>
      </c>
      <c r="CT9" s="27">
        <f t="shared" ref="CT9:CT69" si="41">+CR9+CS9</f>
        <v>847665.52</v>
      </c>
      <c r="CV9" s="70">
        <f t="shared" ref="CV9:CV69" si="42">+X9+AQ9+BJ9+CC9</f>
        <v>92030.42</v>
      </c>
      <c r="CW9" s="24">
        <f t="shared" ref="CW9:CW69" si="43">+Y9+AR9+BK9+CD9</f>
        <v>350409.36</v>
      </c>
      <c r="CX9" s="27">
        <f t="shared" si="25"/>
        <v>442439.77999999997</v>
      </c>
      <c r="CY9" s="24">
        <f t="shared" ref="CY9:CY69" si="44">+AA9+AT9+BM9+CF9</f>
        <v>63173.3</v>
      </c>
      <c r="CZ9" s="24">
        <f t="shared" ref="CZ9:CZ69" si="45">+AB9+AU9+BN9+CG9</f>
        <v>240534.76</v>
      </c>
      <c r="DA9" s="27">
        <f t="shared" si="26"/>
        <v>303708.06</v>
      </c>
      <c r="DB9" s="24">
        <f t="shared" ref="DB9:DB69" si="46">+AD9+AW9+BP9+CI9</f>
        <v>145446.76</v>
      </c>
      <c r="DC9" s="24">
        <f t="shared" ref="DC9:DC69" si="47">+AE9+AX9+BQ9+CJ9</f>
        <v>553794.13</v>
      </c>
      <c r="DD9" s="27">
        <f t="shared" si="27"/>
        <v>699240.89</v>
      </c>
      <c r="DE9" s="24">
        <f t="shared" ref="DE9:DE69" si="48">+AG9+AZ9+BS9+CL9</f>
        <v>201676.08000000002</v>
      </c>
      <c r="DF9" s="24">
        <f t="shared" ref="DF9:DF69" si="49">+AH9+BA9+BT9+CM9</f>
        <v>767889.38</v>
      </c>
      <c r="DG9" s="27">
        <f t="shared" si="28"/>
        <v>969565.46</v>
      </c>
      <c r="DH9" s="24">
        <f t="shared" ref="DH9:DH69" si="50">+AJ9+BC9+BV9+CO9</f>
        <v>202953.74</v>
      </c>
      <c r="DI9" s="24">
        <f t="shared" ref="DI9:DI69" si="51">+AK9+BD9+BW9+CP9</f>
        <v>772754.06</v>
      </c>
      <c r="DJ9" s="27">
        <f t="shared" si="29"/>
        <v>975707.8</v>
      </c>
      <c r="DK9" s="24">
        <f t="shared" ref="DK9:DK69" si="52">+CV9+CY9+DB9+DE9+DH9</f>
        <v>705280.3</v>
      </c>
      <c r="DL9" s="24">
        <f t="shared" ref="DL9:DL69" si="53">+CW9+CZ9+DC9+DF9+DI9</f>
        <v>2685381.69</v>
      </c>
      <c r="DM9" s="27">
        <f t="shared" ref="DM9:DM69" si="54">+DK9+DL9</f>
        <v>3390661.99</v>
      </c>
      <c r="DN9" s="151"/>
      <c r="DO9" s="37">
        <f t="shared" ref="DO9:DO11" si="55">+CI9-BP9</f>
        <v>0</v>
      </c>
    </row>
    <row r="10" spans="1:119" ht="27" customHeight="1" x14ac:dyDescent="0.2">
      <c r="A10" s="136">
        <v>73025</v>
      </c>
      <c r="B10" s="149">
        <v>464958152</v>
      </c>
      <c r="C10" s="161" t="s">
        <v>180</v>
      </c>
      <c r="D10" s="82" t="s">
        <v>7</v>
      </c>
      <c r="E10" s="11"/>
      <c r="F10" s="83">
        <v>1</v>
      </c>
      <c r="G10" s="15"/>
      <c r="H10" s="28"/>
      <c r="I10" s="29"/>
      <c r="J10" s="30"/>
      <c r="K10" s="94">
        <v>1140362.4358000003</v>
      </c>
      <c r="L10" s="95"/>
      <c r="M10" s="96">
        <f t="shared" si="0"/>
        <v>1140362.4358000003</v>
      </c>
      <c r="N10" s="94">
        <v>8376063.2114482718</v>
      </c>
      <c r="O10" s="95"/>
      <c r="P10" s="96">
        <f t="shared" si="1"/>
        <v>8376063.2114482718</v>
      </c>
      <c r="Q10" s="94">
        <v>0</v>
      </c>
      <c r="R10" s="95">
        <v>0</v>
      </c>
      <c r="S10" s="124">
        <f t="shared" si="2"/>
        <v>9516425.6472482719</v>
      </c>
      <c r="U10" s="28">
        <f t="shared" si="3"/>
        <v>1140362.4358000003</v>
      </c>
      <c r="V10" s="28">
        <f t="shared" si="4"/>
        <v>8376063.2114482718</v>
      </c>
      <c r="X10" s="71">
        <f>+ROUND((U10*0.25)*'Distribution Wksht'!$E$14,2)</f>
        <v>37548.21</v>
      </c>
      <c r="Y10" s="28">
        <f>+ROUND((V10*0.25)*'Distribution Wksht'!$E$14,2)</f>
        <v>275794.90000000002</v>
      </c>
      <c r="Z10" s="31">
        <f t="shared" si="5"/>
        <v>313343.11000000004</v>
      </c>
      <c r="AA10" s="28">
        <f>+ROUND((U10*0.25)*'Distribution Wksht'!$E$15,2)</f>
        <v>25742.59</v>
      </c>
      <c r="AB10" s="28">
        <f>+ROUND((V10*0.25)*'Distribution Wksht'!$E$15,2)</f>
        <v>189081.64</v>
      </c>
      <c r="AC10" s="31">
        <f t="shared" si="6"/>
        <v>214824.23</v>
      </c>
      <c r="AD10" s="28">
        <f>+ROUND((U10*0.25)*'Distribution Wksht'!$E$16,2)</f>
        <v>58304.83</v>
      </c>
      <c r="AE10" s="28">
        <f>+ROUND((V10*0.25)*'Distribution Wksht'!$E$16,2)</f>
        <v>428254.15</v>
      </c>
      <c r="AF10" s="31">
        <f t="shared" si="7"/>
        <v>486558.98000000004</v>
      </c>
      <c r="AG10" s="28">
        <f>+ROUND((U10*0.25)*'Distribution Wksht'!$E$17,2)</f>
        <v>81227.09</v>
      </c>
      <c r="AH10" s="28">
        <f>+ROUND((V10*0.25)*'Distribution Wksht'!$E$17,2)</f>
        <v>596620.17000000004</v>
      </c>
      <c r="AI10" s="31">
        <f t="shared" si="8"/>
        <v>677847.26</v>
      </c>
      <c r="AJ10" s="28">
        <f>+ROUND((U10*0.25)*'Distribution Wksht'!$E$18,2)</f>
        <v>82267.89</v>
      </c>
      <c r="AK10" s="28">
        <f>+ROUND((V10*0.25)*'Distribution Wksht'!$E$18,2)</f>
        <v>604264.93999999994</v>
      </c>
      <c r="AL10" s="31">
        <f t="shared" si="9"/>
        <v>686532.83</v>
      </c>
      <c r="AM10" s="28">
        <f t="shared" si="30"/>
        <v>285090.61</v>
      </c>
      <c r="AN10" s="28">
        <f t="shared" si="31"/>
        <v>2094015.8</v>
      </c>
      <c r="AO10" s="31">
        <f t="shared" si="32"/>
        <v>2379106.41</v>
      </c>
      <c r="AQ10" s="71">
        <f>+ROUND((U10*0.25)*'Distribution Wksht'!$L$14,2)</f>
        <v>37548.21</v>
      </c>
      <c r="AR10" s="28">
        <f>+ROUND((V10*0.25)*'Distribution Wksht'!$L$14,2)</f>
        <v>275794.90000000002</v>
      </c>
      <c r="AS10" s="31">
        <f t="shared" si="10"/>
        <v>313343.11000000004</v>
      </c>
      <c r="AT10" s="28">
        <f>+ROUND((U10*0.25)*'Distribution Wksht'!$L$15,2)</f>
        <v>25742.59</v>
      </c>
      <c r="AU10" s="28">
        <f>+ROUND((V10*0.25)*'Distribution Wksht'!$L$15,2)</f>
        <v>189081.64</v>
      </c>
      <c r="AV10" s="31">
        <f t="shared" si="11"/>
        <v>214824.23</v>
      </c>
      <c r="AW10" s="28">
        <f>+ROUND((U10*0.25)*'Distribution Wksht'!$L$16,2)</f>
        <v>58304.83</v>
      </c>
      <c r="AX10" s="28">
        <f>+ROUND((V10*0.25)*'Distribution Wksht'!$L$16,2)</f>
        <v>428254.15</v>
      </c>
      <c r="AY10" s="31">
        <f t="shared" si="12"/>
        <v>486558.98000000004</v>
      </c>
      <c r="AZ10" s="28">
        <f>+ROUND((U10*0.25)*'Distribution Wksht'!$L$17,2)</f>
        <v>81227.09</v>
      </c>
      <c r="BA10" s="28">
        <f>+ROUND((V10*0.25)*'Distribution Wksht'!$L$17,2)</f>
        <v>596620.17000000004</v>
      </c>
      <c r="BB10" s="31">
        <f t="shared" si="13"/>
        <v>677847.26</v>
      </c>
      <c r="BC10" s="28">
        <f>+ROUND((U10*0.25)*'Distribution Wksht'!$L$18,2)</f>
        <v>82267.89</v>
      </c>
      <c r="BD10" s="28">
        <f>+ROUND((V10*0.25)*'Distribution Wksht'!$L$18,2)</f>
        <v>604264.93999999994</v>
      </c>
      <c r="BE10" s="31">
        <f t="shared" si="14"/>
        <v>686532.83</v>
      </c>
      <c r="BF10" s="28">
        <f t="shared" si="33"/>
        <v>285090.61</v>
      </c>
      <c r="BG10" s="28">
        <f t="shared" si="34"/>
        <v>2094015.8</v>
      </c>
      <c r="BH10" s="31">
        <f t="shared" si="35"/>
        <v>2379106.41</v>
      </c>
      <c r="BI10" s="37"/>
      <c r="BJ10" s="71">
        <f>+ROUND((U10*0.25)*'Distribution Wksht'!$S$14,2)</f>
        <v>36853.449999999997</v>
      </c>
      <c r="BK10" s="28">
        <f>+ROUND((V10*0.25)*'Distribution Wksht'!$S$14,2)</f>
        <v>270691.84000000003</v>
      </c>
      <c r="BL10" s="31">
        <f t="shared" si="15"/>
        <v>307545.29000000004</v>
      </c>
      <c r="BM10" s="28">
        <f>+ROUND((U10*0.25)*'Distribution Wksht'!$S$15,2)</f>
        <v>25329.63</v>
      </c>
      <c r="BN10" s="28">
        <f>+ROUND((V10*0.25)*'Distribution Wksht'!$S$15,2)</f>
        <v>186048.35</v>
      </c>
      <c r="BO10" s="31">
        <f t="shared" si="16"/>
        <v>211377.98</v>
      </c>
      <c r="BP10" s="28">
        <f>+ROUND((U10*0.25)*'Distribution Wksht'!$S$16,2)</f>
        <v>59281.06</v>
      </c>
      <c r="BQ10" s="28">
        <f>+ROUND((V10*0.25)*'Distribution Wksht'!$S$16,2)</f>
        <v>435424.62</v>
      </c>
      <c r="BR10" s="31">
        <f t="shared" si="17"/>
        <v>494705.68</v>
      </c>
      <c r="BS10" s="28">
        <f>+ROUND((U10*0.25)*'Distribution Wksht'!$S$17,2)</f>
        <v>81817.19</v>
      </c>
      <c r="BT10" s="28">
        <f>+ROUND((V10*0.25)*'Distribution Wksht'!$S$17,2)</f>
        <v>600954.49</v>
      </c>
      <c r="BU10" s="31">
        <f t="shared" si="18"/>
        <v>682771.67999999993</v>
      </c>
      <c r="BV10" s="28">
        <f>+ROUND((U10*0.25)*'Distribution Wksht'!$S$18,2)</f>
        <v>81809.289999999994</v>
      </c>
      <c r="BW10" s="28">
        <f>+ROUND((V10*0.25)*'Distribution Wksht'!$S$18,2)</f>
        <v>600896.5</v>
      </c>
      <c r="BX10" s="31">
        <f t="shared" si="19"/>
        <v>682705.79</v>
      </c>
      <c r="BY10" s="28">
        <f t="shared" si="36"/>
        <v>285090.62</v>
      </c>
      <c r="BZ10" s="28">
        <f t="shared" si="37"/>
        <v>2094015.8</v>
      </c>
      <c r="CA10" s="31">
        <f t="shared" si="38"/>
        <v>2379106.42</v>
      </c>
      <c r="CC10" s="71">
        <f>+ROUND((U10*0.25)*'Distribution Wksht'!$Z$14,2)</f>
        <v>36853.449999999997</v>
      </c>
      <c r="CD10" s="28">
        <f>+ROUND((V10*0.25)*'Distribution Wksht'!$Z$14,2)</f>
        <v>270691.84000000003</v>
      </c>
      <c r="CE10" s="31">
        <f t="shared" si="20"/>
        <v>307545.29000000004</v>
      </c>
      <c r="CF10" s="28">
        <f>+ROUND((U10*0.25)*'Distribution Wksht'!$Z$15,2)</f>
        <v>25329.63</v>
      </c>
      <c r="CG10" s="28">
        <f>+ROUND((V10*0.25)*'Distribution Wksht'!$Z$15,2)</f>
        <v>186048.35</v>
      </c>
      <c r="CH10" s="31">
        <f t="shared" si="21"/>
        <v>211377.98</v>
      </c>
      <c r="CI10" s="28">
        <f>+ROUND((U10*0.25)*'Distribution Wksht'!$Z$16,2)</f>
        <v>59281.06</v>
      </c>
      <c r="CJ10" s="28">
        <f>+ROUND((V10*0.25)*'Distribution Wksht'!$Z$16,)</f>
        <v>435425</v>
      </c>
      <c r="CK10" s="31">
        <f t="shared" si="22"/>
        <v>494706.06</v>
      </c>
      <c r="CL10" s="28">
        <f>+ROUND((U10*0.25)*'Distribution Wksht'!$Z$17,2)</f>
        <v>81817.19</v>
      </c>
      <c r="CM10" s="28">
        <f>+ROUND((V10*0.25)*'Distribution Wksht'!$Z$17,2)</f>
        <v>600954.49</v>
      </c>
      <c r="CN10" s="31">
        <f t="shared" si="23"/>
        <v>682771.67999999993</v>
      </c>
      <c r="CO10" s="28">
        <f>+ROUND((U10*0.25)*'Distribution Wksht'!$Z$18,2)</f>
        <v>81809.289999999994</v>
      </c>
      <c r="CP10" s="28">
        <f>+ROUND((V10*0.25)*'Distribution Wksht'!$Z$18,2)</f>
        <v>600896.5</v>
      </c>
      <c r="CQ10" s="31">
        <f t="shared" si="24"/>
        <v>682705.79</v>
      </c>
      <c r="CR10" s="28">
        <f t="shared" si="39"/>
        <v>285090.62</v>
      </c>
      <c r="CS10" s="28">
        <f t="shared" si="40"/>
        <v>2094016.1800000002</v>
      </c>
      <c r="CT10" s="31">
        <f t="shared" si="41"/>
        <v>2379106.8000000003</v>
      </c>
      <c r="CV10" s="71">
        <f t="shared" si="42"/>
        <v>148803.32</v>
      </c>
      <c r="CW10" s="28">
        <f t="shared" si="43"/>
        <v>1092973.4800000002</v>
      </c>
      <c r="CX10" s="31">
        <f t="shared" si="25"/>
        <v>1241776.8000000003</v>
      </c>
      <c r="CY10" s="28">
        <f t="shared" si="44"/>
        <v>102144.44</v>
      </c>
      <c r="CZ10" s="28">
        <f t="shared" si="45"/>
        <v>750259.98</v>
      </c>
      <c r="DA10" s="31">
        <f t="shared" si="26"/>
        <v>852404.41999999993</v>
      </c>
      <c r="DB10" s="28">
        <f t="shared" si="46"/>
        <v>235171.78</v>
      </c>
      <c r="DC10" s="28">
        <f t="shared" si="47"/>
        <v>1727357.92</v>
      </c>
      <c r="DD10" s="31">
        <f t="shared" si="27"/>
        <v>1962529.7</v>
      </c>
      <c r="DE10" s="28">
        <f t="shared" si="48"/>
        <v>326088.56</v>
      </c>
      <c r="DF10" s="28">
        <f t="shared" si="49"/>
        <v>2395149.3200000003</v>
      </c>
      <c r="DG10" s="31">
        <f t="shared" si="28"/>
        <v>2721237.8800000004</v>
      </c>
      <c r="DH10" s="28">
        <f t="shared" si="50"/>
        <v>328154.36</v>
      </c>
      <c r="DI10" s="28">
        <f t="shared" si="51"/>
        <v>2410322.88</v>
      </c>
      <c r="DJ10" s="31">
        <f t="shared" si="29"/>
        <v>2738477.2399999998</v>
      </c>
      <c r="DK10" s="28">
        <f t="shared" si="52"/>
        <v>1140362.46</v>
      </c>
      <c r="DL10" s="28">
        <f t="shared" si="53"/>
        <v>8376063.5800000001</v>
      </c>
      <c r="DM10" s="31">
        <f t="shared" si="54"/>
        <v>9516426.0399999991</v>
      </c>
      <c r="DN10" s="151"/>
      <c r="DO10" s="37">
        <f t="shared" si="55"/>
        <v>0</v>
      </c>
    </row>
    <row r="11" spans="1:119" ht="12.75" customHeight="1" x14ac:dyDescent="0.2">
      <c r="A11" s="135">
        <v>73431</v>
      </c>
      <c r="B11" s="150">
        <v>720643190</v>
      </c>
      <c r="C11" s="129" t="s">
        <v>56</v>
      </c>
      <c r="D11" s="80" t="s">
        <v>6</v>
      </c>
      <c r="E11" s="13"/>
      <c r="F11" s="81">
        <v>2</v>
      </c>
      <c r="G11" s="14"/>
      <c r="H11" s="24"/>
      <c r="I11" s="25"/>
      <c r="J11" s="26"/>
      <c r="K11" s="91">
        <v>414522.37937945116</v>
      </c>
      <c r="L11" s="92"/>
      <c r="M11" s="93">
        <f t="shared" si="0"/>
        <v>414522.37937945116</v>
      </c>
      <c r="N11" s="91">
        <v>823416.1014949833</v>
      </c>
      <c r="O11" s="92"/>
      <c r="P11" s="93">
        <f t="shared" si="1"/>
        <v>823416.1014949833</v>
      </c>
      <c r="Q11" s="91">
        <v>0</v>
      </c>
      <c r="R11" s="92">
        <v>0</v>
      </c>
      <c r="S11" s="123">
        <f t="shared" si="2"/>
        <v>1237938.4808744346</v>
      </c>
      <c r="U11" s="24">
        <f t="shared" si="3"/>
        <v>414522.37937945116</v>
      </c>
      <c r="V11" s="24">
        <f t="shared" si="4"/>
        <v>823416.1014949833</v>
      </c>
      <c r="X11" s="70">
        <f>+ROUND((U11*0.25)*'Distribution Wksht'!$E$14,2)</f>
        <v>13648.79</v>
      </c>
      <c r="Y11" s="24">
        <f>+ROUND((V11*0.25)*'Distribution Wksht'!$E$14,2)</f>
        <v>27112.26</v>
      </c>
      <c r="Z11" s="27">
        <f t="shared" si="5"/>
        <v>40761.050000000003</v>
      </c>
      <c r="AA11" s="24">
        <f>+ROUND((U11*0.25)*'Distribution Wksht'!$E$15,2)</f>
        <v>9357.4500000000007</v>
      </c>
      <c r="AB11" s="24">
        <f>+ROUND((V11*0.25)*'Distribution Wksht'!$E$15,2)</f>
        <v>18587.830000000002</v>
      </c>
      <c r="AC11" s="27">
        <f t="shared" si="6"/>
        <v>27945.280000000002</v>
      </c>
      <c r="AD11" s="24">
        <f>+ROUND((U11*0.25)*'Distribution Wksht'!$E$16,2)</f>
        <v>21193.84</v>
      </c>
      <c r="AE11" s="24">
        <f>+ROUND((V11*0.25)*'Distribution Wksht'!$E$16,2)</f>
        <v>42099.89</v>
      </c>
      <c r="AF11" s="27">
        <f t="shared" si="7"/>
        <v>63293.729999999996</v>
      </c>
      <c r="AG11" s="24">
        <f>+ROUND((U11*0.25)*'Distribution Wksht'!$E$17,2)</f>
        <v>29526.09</v>
      </c>
      <c r="AH11" s="24">
        <f>+ROUND((V11*0.25)*'Distribution Wksht'!$E$17,2)</f>
        <v>58651.26</v>
      </c>
      <c r="AI11" s="27">
        <f t="shared" si="8"/>
        <v>88177.35</v>
      </c>
      <c r="AJ11" s="24">
        <f>+ROUND((U11*0.25)*'Distribution Wksht'!$E$18,2)</f>
        <v>29904.42</v>
      </c>
      <c r="AK11" s="24">
        <f>+ROUND((V11*0.25)*'Distribution Wksht'!$E$18,2)</f>
        <v>59402.78</v>
      </c>
      <c r="AL11" s="27">
        <f t="shared" si="9"/>
        <v>89307.199999999997</v>
      </c>
      <c r="AM11" s="24">
        <f t="shared" si="30"/>
        <v>103630.59</v>
      </c>
      <c r="AN11" s="24">
        <f t="shared" si="31"/>
        <v>205854.02</v>
      </c>
      <c r="AO11" s="27">
        <f t="shared" si="32"/>
        <v>309484.61</v>
      </c>
      <c r="AQ11" s="70">
        <f>+ROUND((U11*0.25)*'Distribution Wksht'!$L$14,2)</f>
        <v>13648.79</v>
      </c>
      <c r="AR11" s="24">
        <f>+ROUND((V11*0.25)*'Distribution Wksht'!$L$14,2)</f>
        <v>27112.26</v>
      </c>
      <c r="AS11" s="27">
        <f t="shared" si="10"/>
        <v>40761.050000000003</v>
      </c>
      <c r="AT11" s="24">
        <f>+ROUND((U11*0.25)*'Distribution Wksht'!$L$15,2)</f>
        <v>9357.4500000000007</v>
      </c>
      <c r="AU11" s="24">
        <f>+ROUND((V11*0.25)*'Distribution Wksht'!$L$15,2)</f>
        <v>18587.830000000002</v>
      </c>
      <c r="AV11" s="27">
        <f t="shared" si="11"/>
        <v>27945.280000000002</v>
      </c>
      <c r="AW11" s="24">
        <f>+ROUND((U11*0.25)*'Distribution Wksht'!$L$16,2)</f>
        <v>21193.84</v>
      </c>
      <c r="AX11" s="24">
        <f>+ROUND((V11*0.25)*'Distribution Wksht'!$L$16,2)</f>
        <v>42099.89</v>
      </c>
      <c r="AY11" s="27">
        <f t="shared" si="12"/>
        <v>63293.729999999996</v>
      </c>
      <c r="AZ11" s="24">
        <f>+ROUND((U11*0.25)*'Distribution Wksht'!$L$17,2)</f>
        <v>29526.09</v>
      </c>
      <c r="BA11" s="24">
        <f>+ROUND((V11*0.25)*'Distribution Wksht'!$L$17,2)</f>
        <v>58651.26</v>
      </c>
      <c r="BB11" s="27">
        <f t="shared" si="13"/>
        <v>88177.35</v>
      </c>
      <c r="BC11" s="24">
        <f>+ROUND((U11*0.25)*'Distribution Wksht'!$L$18,2)</f>
        <v>29904.42</v>
      </c>
      <c r="BD11" s="24">
        <f>+ROUND((V11*0.25)*'Distribution Wksht'!$L$18,2)</f>
        <v>59402.78</v>
      </c>
      <c r="BE11" s="27">
        <f t="shared" si="14"/>
        <v>89307.199999999997</v>
      </c>
      <c r="BF11" s="24">
        <f t="shared" si="33"/>
        <v>103630.59</v>
      </c>
      <c r="BG11" s="24">
        <f t="shared" si="34"/>
        <v>205854.02</v>
      </c>
      <c r="BH11" s="27">
        <f t="shared" si="35"/>
        <v>309484.61</v>
      </c>
      <c r="BI11" s="37"/>
      <c r="BJ11" s="70">
        <f>+ROUND((U11*0.25)*'Distribution Wksht'!$S$14,2)</f>
        <v>13396.25</v>
      </c>
      <c r="BK11" s="24">
        <f>+ROUND((V11*0.25)*'Distribution Wksht'!$S$14,2)</f>
        <v>26610.59</v>
      </c>
      <c r="BL11" s="27">
        <f t="shared" si="15"/>
        <v>40006.839999999997</v>
      </c>
      <c r="BM11" s="24">
        <f>+ROUND((U11*0.25)*'Distribution Wksht'!$S$15,2)</f>
        <v>9207.33</v>
      </c>
      <c r="BN11" s="24">
        <f>+ROUND((V11*0.25)*'Distribution Wksht'!$S$15,2)</f>
        <v>18289.64</v>
      </c>
      <c r="BO11" s="27">
        <f t="shared" si="16"/>
        <v>27496.97</v>
      </c>
      <c r="BP11" s="24">
        <f>+ROUND((U11*0.25)*'Distribution Wksht'!$S$16,2)</f>
        <v>21548.7</v>
      </c>
      <c r="BQ11" s="24">
        <f>+ROUND((V11*0.25)*'Distribution Wksht'!$S$16,2)</f>
        <v>42804.79</v>
      </c>
      <c r="BR11" s="27">
        <f t="shared" si="17"/>
        <v>64353.490000000005</v>
      </c>
      <c r="BS11" s="24">
        <f>+ROUND((U11*0.25)*'Distribution Wksht'!$S$17,2)</f>
        <v>29740.59</v>
      </c>
      <c r="BT11" s="24">
        <f>+ROUND((V11*0.25)*'Distribution Wksht'!$S$17,2)</f>
        <v>59077.35</v>
      </c>
      <c r="BU11" s="27">
        <f t="shared" si="18"/>
        <v>88817.94</v>
      </c>
      <c r="BV11" s="24">
        <f>+ROUND((U11*0.25)*'Distribution Wksht'!$S$18,2)</f>
        <v>29737.72</v>
      </c>
      <c r="BW11" s="24">
        <f>+ROUND((V11*0.25)*'Distribution Wksht'!$S$18,2)</f>
        <v>59071.65</v>
      </c>
      <c r="BX11" s="27">
        <f t="shared" si="19"/>
        <v>88809.37</v>
      </c>
      <c r="BY11" s="24">
        <f t="shared" si="36"/>
        <v>103630.59</v>
      </c>
      <c r="BZ11" s="24">
        <f t="shared" si="37"/>
        <v>205854.02</v>
      </c>
      <c r="CA11" s="27">
        <f t="shared" si="38"/>
        <v>309484.61</v>
      </c>
      <c r="CC11" s="70">
        <f>+ROUND((U11*0.25)*'Distribution Wksht'!$Z$14,2)</f>
        <v>13396.25</v>
      </c>
      <c r="CD11" s="24">
        <f>+ROUND((V11*0.25)*'Distribution Wksht'!$Z$14,2)</f>
        <v>26610.59</v>
      </c>
      <c r="CE11" s="27">
        <f t="shared" si="20"/>
        <v>40006.839999999997</v>
      </c>
      <c r="CF11" s="24">
        <f>+ROUND((U11*0.25)*'Distribution Wksht'!$Z$15,2)</f>
        <v>9207.33</v>
      </c>
      <c r="CG11" s="24">
        <f>+ROUND((V11*0.25)*'Distribution Wksht'!$Z$15,2)</f>
        <v>18289.64</v>
      </c>
      <c r="CH11" s="27">
        <f t="shared" si="21"/>
        <v>27496.97</v>
      </c>
      <c r="CI11" s="24">
        <f>+ROUND((U11*0.25)*'Distribution Wksht'!$Z$16,2)</f>
        <v>21548.7</v>
      </c>
      <c r="CJ11" s="24">
        <f>+ROUND((V11*0.25)*'Distribution Wksht'!$Z$16,)</f>
        <v>42805</v>
      </c>
      <c r="CK11" s="27">
        <f t="shared" si="22"/>
        <v>64353.7</v>
      </c>
      <c r="CL11" s="24">
        <f>+ROUND((U11*0.25)*'Distribution Wksht'!$Z$17,2)</f>
        <v>29740.59</v>
      </c>
      <c r="CM11" s="24">
        <f>+ROUND((V11*0.25)*'Distribution Wksht'!$Z$17,2)</f>
        <v>59077.35</v>
      </c>
      <c r="CN11" s="27">
        <f t="shared" si="23"/>
        <v>88817.94</v>
      </c>
      <c r="CO11" s="24">
        <f>+ROUND((U11*0.25)*'Distribution Wksht'!$Z$18,2)</f>
        <v>29737.72</v>
      </c>
      <c r="CP11" s="24">
        <f>+ROUND((V11*0.25)*'Distribution Wksht'!$Z$18,2)</f>
        <v>59071.65</v>
      </c>
      <c r="CQ11" s="27">
        <f t="shared" si="24"/>
        <v>88809.37</v>
      </c>
      <c r="CR11" s="24">
        <f t="shared" si="39"/>
        <v>103630.59</v>
      </c>
      <c r="CS11" s="24">
        <f t="shared" si="40"/>
        <v>205854.22999999998</v>
      </c>
      <c r="CT11" s="27">
        <f t="shared" si="41"/>
        <v>309484.81999999995</v>
      </c>
      <c r="CV11" s="70">
        <f t="shared" si="42"/>
        <v>54090.080000000002</v>
      </c>
      <c r="CW11" s="24">
        <f t="shared" si="43"/>
        <v>107445.7</v>
      </c>
      <c r="CX11" s="27">
        <f t="shared" si="25"/>
        <v>161535.78</v>
      </c>
      <c r="CY11" s="24">
        <f t="shared" si="44"/>
        <v>37129.560000000005</v>
      </c>
      <c r="CZ11" s="24">
        <f t="shared" si="45"/>
        <v>73754.94</v>
      </c>
      <c r="DA11" s="27">
        <f t="shared" si="26"/>
        <v>110884.5</v>
      </c>
      <c r="DB11" s="24">
        <f t="shared" si="46"/>
        <v>85485.08</v>
      </c>
      <c r="DC11" s="24">
        <f t="shared" si="47"/>
        <v>169809.57</v>
      </c>
      <c r="DD11" s="27">
        <f t="shared" si="27"/>
        <v>255294.65000000002</v>
      </c>
      <c r="DE11" s="24">
        <f t="shared" si="48"/>
        <v>118533.36</v>
      </c>
      <c r="DF11" s="24">
        <f t="shared" si="49"/>
        <v>235457.22</v>
      </c>
      <c r="DG11" s="27">
        <f t="shared" si="28"/>
        <v>353990.58</v>
      </c>
      <c r="DH11" s="24">
        <f t="shared" si="50"/>
        <v>119284.28</v>
      </c>
      <c r="DI11" s="24">
        <f t="shared" si="51"/>
        <v>236948.86</v>
      </c>
      <c r="DJ11" s="27">
        <f t="shared" si="29"/>
        <v>356233.14</v>
      </c>
      <c r="DK11" s="24">
        <f t="shared" si="52"/>
        <v>414522.36</v>
      </c>
      <c r="DL11" s="24">
        <f t="shared" si="53"/>
        <v>823416.29</v>
      </c>
      <c r="DM11" s="27">
        <f t="shared" si="54"/>
        <v>1237938.6499999999</v>
      </c>
      <c r="DN11" s="151"/>
      <c r="DO11" s="37">
        <f t="shared" si="55"/>
        <v>0</v>
      </c>
    </row>
    <row r="12" spans="1:119" ht="12.75" hidden="1" customHeight="1" x14ac:dyDescent="0.2">
      <c r="A12" s="136">
        <v>170035</v>
      </c>
      <c r="B12" s="136"/>
      <c r="C12" s="130" t="s">
        <v>57</v>
      </c>
      <c r="D12" s="82" t="s">
        <v>58</v>
      </c>
      <c r="E12" s="11"/>
      <c r="F12" s="83" t="s">
        <v>59</v>
      </c>
      <c r="G12" s="15"/>
      <c r="H12" s="28"/>
      <c r="I12" s="29"/>
      <c r="J12" s="30"/>
      <c r="K12" s="94">
        <v>0</v>
      </c>
      <c r="L12" s="95"/>
      <c r="M12" s="96">
        <f t="shared" si="0"/>
        <v>0</v>
      </c>
      <c r="N12" s="94">
        <v>0</v>
      </c>
      <c r="O12" s="95"/>
      <c r="P12" s="96">
        <f t="shared" si="1"/>
        <v>0</v>
      </c>
      <c r="Q12" s="94">
        <v>0</v>
      </c>
      <c r="R12" s="95">
        <v>0</v>
      </c>
      <c r="S12" s="124">
        <f t="shared" si="2"/>
        <v>0</v>
      </c>
      <c r="U12" s="28">
        <f t="shared" si="3"/>
        <v>0</v>
      </c>
      <c r="V12" s="28">
        <f t="shared" si="4"/>
        <v>0</v>
      </c>
      <c r="X12" s="71">
        <f>+ROUND((U12*0.25)*'Distribution Wksht'!$E$14,2)</f>
        <v>0</v>
      </c>
      <c r="Y12" s="28">
        <f>+ROUND((V12*0.25)*'Distribution Wksht'!$E$14,2)</f>
        <v>0</v>
      </c>
      <c r="Z12" s="31">
        <f t="shared" si="5"/>
        <v>0</v>
      </c>
      <c r="AA12" s="28">
        <f>+ROUND((U12*0.25)*'Distribution Wksht'!$E$15,2)</f>
        <v>0</v>
      </c>
      <c r="AB12" s="28">
        <f>+ROUND((V12*0.25)*'Distribution Wksht'!$E$15,2)</f>
        <v>0</v>
      </c>
      <c r="AC12" s="31">
        <f t="shared" si="6"/>
        <v>0</v>
      </c>
      <c r="AD12" s="28">
        <f>+ROUND((U12*0.25)*'Distribution Wksht'!$E$16,2)</f>
        <v>0</v>
      </c>
      <c r="AE12" s="28">
        <f>+ROUND((V12*0.25)*'Distribution Wksht'!$E$16,2)</f>
        <v>0</v>
      </c>
      <c r="AF12" s="31">
        <f t="shared" si="7"/>
        <v>0</v>
      </c>
      <c r="AG12" s="28">
        <f>+ROUND((U12*0.25)*'Distribution Wksht'!$E$17,2)</f>
        <v>0</v>
      </c>
      <c r="AH12" s="28">
        <f>+ROUND((V12*0.25)*'Distribution Wksht'!$E$17,2)</f>
        <v>0</v>
      </c>
      <c r="AI12" s="31">
        <f t="shared" si="8"/>
        <v>0</v>
      </c>
      <c r="AJ12" s="28">
        <f>+ROUND((U12*0.25)*'Distribution Wksht'!$E$18,2)</f>
        <v>0</v>
      </c>
      <c r="AK12" s="28">
        <f>+ROUND((V12*0.25)*'Distribution Wksht'!$E$18,2)</f>
        <v>0</v>
      </c>
      <c r="AL12" s="31">
        <f t="shared" si="9"/>
        <v>0</v>
      </c>
      <c r="AM12" s="28">
        <f t="shared" si="30"/>
        <v>0</v>
      </c>
      <c r="AN12" s="28">
        <f t="shared" si="31"/>
        <v>0</v>
      </c>
      <c r="AO12" s="31">
        <f t="shared" si="32"/>
        <v>0</v>
      </c>
      <c r="AQ12" s="71">
        <f>+ROUND((U12*0.25)*'Distribution Wksht'!$L$14,2)</f>
        <v>0</v>
      </c>
      <c r="AR12" s="28">
        <f t="shared" ref="AR12:AR49" si="56">+(AQ12/(1-0.055))-AQ12</f>
        <v>0</v>
      </c>
      <c r="AS12" s="31">
        <f t="shared" si="10"/>
        <v>0</v>
      </c>
      <c r="AT12" s="28">
        <f>+ROUND((U12*0.25)*'Distribution Wksht'!$L$15,2)</f>
        <v>0</v>
      </c>
      <c r="AU12" s="28">
        <f t="shared" ref="AU12:AU49" si="57">+(AT12/(1-0.055))-AT12</f>
        <v>0</v>
      </c>
      <c r="AV12" s="31">
        <f t="shared" si="11"/>
        <v>0</v>
      </c>
      <c r="AW12" s="28">
        <f>+ROUND((U12*0.25)*'Distribution Wksht'!$L$16,2)</f>
        <v>0</v>
      </c>
      <c r="AX12" s="28">
        <f t="shared" ref="AX12:AX49" si="58">+(AW12/(1-0.055))-AW12</f>
        <v>0</v>
      </c>
      <c r="AY12" s="31">
        <f t="shared" si="12"/>
        <v>0</v>
      </c>
      <c r="AZ12" s="28">
        <f>+ROUND((U12*0.25)*'Distribution Wksht'!$L$17,2)</f>
        <v>0</v>
      </c>
      <c r="BA12" s="28">
        <f t="shared" ref="BA12:BA49" si="59">+(AZ12/(1-0.055))-AZ12</f>
        <v>0</v>
      </c>
      <c r="BB12" s="31">
        <f t="shared" si="13"/>
        <v>0</v>
      </c>
      <c r="BC12" s="28">
        <f>+ROUND((U12*0.25)*'Distribution Wksht'!$L$18,2)</f>
        <v>0</v>
      </c>
      <c r="BD12" s="28">
        <f t="shared" ref="BD12:BD49" si="60">+(BC12/(1-0.055))-BC12</f>
        <v>0</v>
      </c>
      <c r="BE12" s="31">
        <f t="shared" si="14"/>
        <v>0</v>
      </c>
      <c r="BF12" s="28">
        <f t="shared" si="33"/>
        <v>0</v>
      </c>
      <c r="BG12" s="28">
        <f t="shared" si="34"/>
        <v>0</v>
      </c>
      <c r="BH12" s="31">
        <f t="shared" si="35"/>
        <v>0</v>
      </c>
      <c r="BJ12" s="71">
        <f>+ROUND((U12*0.25)*'Distribution Wksht'!$S$14,2)</f>
        <v>0</v>
      </c>
      <c r="BK12" s="28">
        <f t="shared" ref="BK12:BK49" si="61">+(BJ12/(1-0.055))-BJ12</f>
        <v>0</v>
      </c>
      <c r="BL12" s="31">
        <f t="shared" si="15"/>
        <v>0</v>
      </c>
      <c r="BM12" s="28">
        <f>+ROUND((U12*0.25)*'Distribution Wksht'!$S$15,2)</f>
        <v>0</v>
      </c>
      <c r="BN12" s="28">
        <f t="shared" ref="BN12:BN49" si="62">+(BM12/(1-0.055))-BM12</f>
        <v>0</v>
      </c>
      <c r="BO12" s="31">
        <f t="shared" si="16"/>
        <v>0</v>
      </c>
      <c r="BP12" s="28">
        <f>+ROUND((U12*0.25)*'Distribution Wksht'!$S$16,2)</f>
        <v>0</v>
      </c>
      <c r="BQ12" s="28">
        <f t="shared" ref="BQ12:BQ49" si="63">+(BP12/(1-0.055))-BP12</f>
        <v>0</v>
      </c>
      <c r="BR12" s="31">
        <f t="shared" si="17"/>
        <v>0</v>
      </c>
      <c r="BS12" s="28">
        <f>+ROUND((U12*0.25)*'Distribution Wksht'!$S$17,2)</f>
        <v>0</v>
      </c>
      <c r="BT12" s="28">
        <f t="shared" ref="BT12:BT49" si="64">+(BS12/(1-0.055))-BS12</f>
        <v>0</v>
      </c>
      <c r="BU12" s="31">
        <f t="shared" si="18"/>
        <v>0</v>
      </c>
      <c r="BV12" s="28">
        <f>+ROUND((U12*0.25)*'Distribution Wksht'!$S$18,2)</f>
        <v>0</v>
      </c>
      <c r="BW12" s="28">
        <f t="shared" ref="BW12:BW49" si="65">+(BV12/(1-0.055))-BV12</f>
        <v>0</v>
      </c>
      <c r="BX12" s="31">
        <f t="shared" si="19"/>
        <v>0</v>
      </c>
      <c r="BY12" s="28">
        <f t="shared" si="36"/>
        <v>0</v>
      </c>
      <c r="BZ12" s="28">
        <f t="shared" si="37"/>
        <v>0</v>
      </c>
      <c r="CA12" s="31">
        <f t="shared" si="38"/>
        <v>0</v>
      </c>
      <c r="CC12" s="71">
        <f>+ROUND((U12*0.25)*'Distribution Wksht'!$Z$14,2)</f>
        <v>0</v>
      </c>
      <c r="CD12" s="28">
        <f t="shared" ref="CD12:CD49" si="66">+(CC12/(1-0.055))-CC12</f>
        <v>0</v>
      </c>
      <c r="CE12" s="31">
        <f t="shared" si="20"/>
        <v>0</v>
      </c>
      <c r="CF12" s="28">
        <f>+ROUND((U12*0.25)*'Distribution Wksht'!$Z$15,2)</f>
        <v>0</v>
      </c>
      <c r="CG12" s="28">
        <f t="shared" ref="CG12:CG49" si="67">+(CF12/(1-0.055))-CF12</f>
        <v>0</v>
      </c>
      <c r="CH12" s="31">
        <f t="shared" si="21"/>
        <v>0</v>
      </c>
      <c r="CI12" s="28">
        <f>+ROUND((U12*0.25)*'Distribution Wksht'!$Z$16,2)</f>
        <v>0</v>
      </c>
      <c r="CJ12" s="28">
        <f t="shared" ref="CJ12:CJ49" si="68">+(CI12/(1-0.055))-CI12</f>
        <v>0</v>
      </c>
      <c r="CK12" s="31">
        <f t="shared" si="22"/>
        <v>0</v>
      </c>
      <c r="CL12" s="28">
        <f>+ROUND((U12*0.25)*'Distribution Wksht'!$Z$17,2)</f>
        <v>0</v>
      </c>
      <c r="CM12" s="28">
        <f t="shared" ref="CM12:CM49" si="69">+(CL12/(1-0.055))-CL12</f>
        <v>0</v>
      </c>
      <c r="CN12" s="31">
        <f t="shared" si="23"/>
        <v>0</v>
      </c>
      <c r="CO12" s="28">
        <f>+ROUND((U12*0.25)*'Distribution Wksht'!$Z$18,2)</f>
        <v>0</v>
      </c>
      <c r="CP12" s="28">
        <f t="shared" ref="CP12:CP49" si="70">+(CO12/(1-0.055))-CO12</f>
        <v>0</v>
      </c>
      <c r="CQ12" s="31">
        <f t="shared" si="24"/>
        <v>0</v>
      </c>
      <c r="CR12" s="28">
        <f t="shared" si="39"/>
        <v>0</v>
      </c>
      <c r="CS12" s="28">
        <f t="shared" si="40"/>
        <v>0</v>
      </c>
      <c r="CT12" s="31">
        <f t="shared" si="41"/>
        <v>0</v>
      </c>
      <c r="CV12" s="71">
        <f t="shared" si="42"/>
        <v>0</v>
      </c>
      <c r="CW12" s="28">
        <f t="shared" si="43"/>
        <v>0</v>
      </c>
      <c r="CX12" s="31">
        <f t="shared" si="25"/>
        <v>0</v>
      </c>
      <c r="CY12" s="28">
        <f t="shared" si="44"/>
        <v>0</v>
      </c>
      <c r="CZ12" s="28">
        <f t="shared" si="45"/>
        <v>0</v>
      </c>
      <c r="DA12" s="31">
        <f t="shared" si="26"/>
        <v>0</v>
      </c>
      <c r="DB12" s="28">
        <f t="shared" si="46"/>
        <v>0</v>
      </c>
      <c r="DC12" s="28">
        <f t="shared" si="47"/>
        <v>0</v>
      </c>
      <c r="DD12" s="31">
        <f t="shared" si="27"/>
        <v>0</v>
      </c>
      <c r="DE12" s="28">
        <f t="shared" si="48"/>
        <v>0</v>
      </c>
      <c r="DF12" s="28">
        <f t="shared" si="49"/>
        <v>0</v>
      </c>
      <c r="DG12" s="31">
        <f t="shared" si="28"/>
        <v>0</v>
      </c>
      <c r="DH12" s="28">
        <f t="shared" si="50"/>
        <v>0</v>
      </c>
      <c r="DI12" s="28">
        <f t="shared" si="51"/>
        <v>0</v>
      </c>
      <c r="DJ12" s="31">
        <f t="shared" si="29"/>
        <v>0</v>
      </c>
      <c r="DK12" s="28">
        <f t="shared" si="52"/>
        <v>0</v>
      </c>
      <c r="DL12" s="28">
        <f t="shared" si="53"/>
        <v>0</v>
      </c>
      <c r="DM12" s="31">
        <f t="shared" si="54"/>
        <v>0</v>
      </c>
    </row>
    <row r="13" spans="1:119" ht="12.75" customHeight="1" x14ac:dyDescent="0.2">
      <c r="A13" s="135">
        <v>73469</v>
      </c>
      <c r="B13" s="150">
        <v>720655439</v>
      </c>
      <c r="C13" s="129" t="s">
        <v>60</v>
      </c>
      <c r="D13" s="80" t="s">
        <v>6</v>
      </c>
      <c r="E13" s="13"/>
      <c r="F13" s="81">
        <v>2</v>
      </c>
      <c r="G13" s="14"/>
      <c r="H13" s="24"/>
      <c r="I13" s="25"/>
      <c r="J13" s="26"/>
      <c r="K13" s="91">
        <v>2677892.2596332366</v>
      </c>
      <c r="L13" s="92"/>
      <c r="M13" s="93">
        <f t="shared" si="0"/>
        <v>2677892.2596332366</v>
      </c>
      <c r="N13" s="91">
        <v>1011076.7879035784</v>
      </c>
      <c r="O13" s="92"/>
      <c r="P13" s="93">
        <f t="shared" si="1"/>
        <v>1011076.7879035784</v>
      </c>
      <c r="Q13" s="91">
        <v>0</v>
      </c>
      <c r="R13" s="92">
        <v>0</v>
      </c>
      <c r="S13" s="123">
        <f t="shared" si="2"/>
        <v>3688969.0475368151</v>
      </c>
      <c r="U13" s="24">
        <f t="shared" si="3"/>
        <v>2677892.2596332366</v>
      </c>
      <c r="V13" s="24">
        <f t="shared" si="4"/>
        <v>1011076.7879035784</v>
      </c>
      <c r="X13" s="70">
        <f>+ROUND((U13*0.25)*'Distribution Wksht'!$E$14,2)</f>
        <v>88173.77</v>
      </c>
      <c r="Y13" s="24">
        <f>+ROUND((V13*0.25)*'Distribution Wksht'!$E$14,2)</f>
        <v>33291.279999999999</v>
      </c>
      <c r="Z13" s="27">
        <f t="shared" si="5"/>
        <v>121465.05</v>
      </c>
      <c r="AA13" s="24">
        <f>+ROUND((U13*0.25)*'Distribution Wksht'!$E$15,2)</f>
        <v>60450.86</v>
      </c>
      <c r="AB13" s="24">
        <f>+ROUND((V13*0.25)*'Distribution Wksht'!$E$15,2)</f>
        <v>22824.09</v>
      </c>
      <c r="AC13" s="27">
        <f t="shared" si="6"/>
        <v>83274.95</v>
      </c>
      <c r="AD13" s="24">
        <f>+ROUND((U13*0.25)*'Distribution Wksht'!$E$16,2)</f>
        <v>136916.17000000001</v>
      </c>
      <c r="AE13" s="24">
        <f>+ROUND((V13*0.25)*'Distribution Wksht'!$E$16,2)</f>
        <v>51694.67</v>
      </c>
      <c r="AF13" s="27">
        <f t="shared" si="7"/>
        <v>188610.84000000003</v>
      </c>
      <c r="AG13" s="24">
        <f>+ROUND((U13*0.25)*'Distribution Wksht'!$E$17,2)</f>
        <v>190744.09</v>
      </c>
      <c r="AH13" s="24">
        <f>+ROUND((V13*0.25)*'Distribution Wksht'!$E$17,2)</f>
        <v>72018.179999999993</v>
      </c>
      <c r="AI13" s="27">
        <f t="shared" si="8"/>
        <v>262762.27</v>
      </c>
      <c r="AJ13" s="24">
        <f>+ROUND((U13*0.25)*'Distribution Wksht'!$E$18,2)</f>
        <v>193188.18</v>
      </c>
      <c r="AK13" s="24">
        <f>+ROUND((V13*0.25)*'Distribution Wksht'!$E$18,2)</f>
        <v>72940.98</v>
      </c>
      <c r="AL13" s="27">
        <f t="shared" si="9"/>
        <v>266129.15999999997</v>
      </c>
      <c r="AM13" s="24">
        <f t="shared" si="30"/>
        <v>669473.07000000007</v>
      </c>
      <c r="AN13" s="24">
        <f t="shared" si="31"/>
        <v>252769.19999999995</v>
      </c>
      <c r="AO13" s="27">
        <f t="shared" si="32"/>
        <v>922242.27</v>
      </c>
      <c r="AQ13" s="70">
        <f>+ROUND((U13*0.25)*'Distribution Wksht'!$L$14,2)</f>
        <v>88173.77</v>
      </c>
      <c r="AR13" s="24">
        <f>+ROUND((V13*0.25)*'Distribution Wksht'!$L$14,2)</f>
        <v>33291.279999999999</v>
      </c>
      <c r="AS13" s="27">
        <f t="shared" si="10"/>
        <v>121465.05</v>
      </c>
      <c r="AT13" s="24">
        <f>+ROUND((U13*0.25)*'Distribution Wksht'!$L$15,2)</f>
        <v>60450.86</v>
      </c>
      <c r="AU13" s="24">
        <f>+ROUND((V13*0.25)*'Distribution Wksht'!$L$15,2)</f>
        <v>22824.09</v>
      </c>
      <c r="AV13" s="27">
        <f t="shared" si="11"/>
        <v>83274.95</v>
      </c>
      <c r="AW13" s="24">
        <f>+ROUND((U13*0.25)*'Distribution Wksht'!$L$16,2)</f>
        <v>136916.17000000001</v>
      </c>
      <c r="AX13" s="24">
        <f>+ROUND((V13*0.25)*'Distribution Wksht'!$L$16,2)</f>
        <v>51694.67</v>
      </c>
      <c r="AY13" s="27">
        <f t="shared" si="12"/>
        <v>188610.84000000003</v>
      </c>
      <c r="AZ13" s="24">
        <f>+ROUND((U13*0.25)*'Distribution Wksht'!$L$17,2)</f>
        <v>190744.09</v>
      </c>
      <c r="BA13" s="24">
        <f>+ROUND((V13*0.25)*'Distribution Wksht'!$L$17,2)</f>
        <v>72018.179999999993</v>
      </c>
      <c r="BB13" s="27">
        <f t="shared" si="13"/>
        <v>262762.27</v>
      </c>
      <c r="BC13" s="24">
        <f>+ROUND((U13*0.25)*'Distribution Wksht'!$L$18,2)</f>
        <v>193188.18</v>
      </c>
      <c r="BD13" s="24">
        <f>+ROUND((V13*0.25)*'Distribution Wksht'!$L$18,2)</f>
        <v>72940.98</v>
      </c>
      <c r="BE13" s="27">
        <f t="shared" si="14"/>
        <v>266129.15999999997</v>
      </c>
      <c r="BF13" s="24">
        <f t="shared" si="33"/>
        <v>669473.07000000007</v>
      </c>
      <c r="BG13" s="24">
        <f t="shared" si="34"/>
        <v>252769.19999999995</v>
      </c>
      <c r="BH13" s="27">
        <f t="shared" si="35"/>
        <v>922242.27</v>
      </c>
      <c r="BI13" s="37"/>
      <c r="BJ13" s="70">
        <f>+ROUND((U13*0.25)*'Distribution Wksht'!$S$14,2)</f>
        <v>86542.28</v>
      </c>
      <c r="BK13" s="24">
        <f>+ROUND((V13*0.25)*'Distribution Wksht'!$S$14,2)</f>
        <v>32675.279999999999</v>
      </c>
      <c r="BL13" s="27">
        <f t="shared" si="15"/>
        <v>119217.56</v>
      </c>
      <c r="BM13" s="24">
        <f>+ROUND((U13*0.25)*'Distribution Wksht'!$S$15,2)</f>
        <v>59481.1</v>
      </c>
      <c r="BN13" s="24">
        <f>+ROUND((V13*0.25)*'Distribution Wksht'!$S$15,2)</f>
        <v>22457.95</v>
      </c>
      <c r="BO13" s="27">
        <f t="shared" si="16"/>
        <v>81939.05</v>
      </c>
      <c r="BP13" s="24">
        <f>+ROUND((U13*0.25)*'Distribution Wksht'!$S$16,2)</f>
        <v>139208.62</v>
      </c>
      <c r="BQ13" s="24">
        <f>+ROUND((V13*0.25)*'Distribution Wksht'!$S$16,2)</f>
        <v>52560.22</v>
      </c>
      <c r="BR13" s="27">
        <f t="shared" si="17"/>
        <v>191768.84</v>
      </c>
      <c r="BS13" s="24">
        <f>+ROUND((U13*0.25)*'Distribution Wksht'!$S$17,2)</f>
        <v>192129.8</v>
      </c>
      <c r="BT13" s="24">
        <f>+ROUND((V13*0.25)*'Distribution Wksht'!$S$17,2)</f>
        <v>72541.37</v>
      </c>
      <c r="BU13" s="27">
        <f t="shared" si="18"/>
        <v>264671.17</v>
      </c>
      <c r="BV13" s="24">
        <f>+ROUND((U13*0.25)*'Distribution Wksht'!$S$18,2)</f>
        <v>192111.26</v>
      </c>
      <c r="BW13" s="24">
        <f>+ROUND((V13*0.25)*'Distribution Wksht'!$S$18,2)</f>
        <v>72534.37</v>
      </c>
      <c r="BX13" s="27">
        <f t="shared" si="19"/>
        <v>264645.63</v>
      </c>
      <c r="BY13" s="24">
        <f t="shared" si="36"/>
        <v>669473.06000000006</v>
      </c>
      <c r="BZ13" s="24">
        <f t="shared" si="37"/>
        <v>252769.19</v>
      </c>
      <c r="CA13" s="27">
        <f t="shared" si="38"/>
        <v>922242.25</v>
      </c>
      <c r="CC13" s="70">
        <f>+ROUND((U13*0.25)*'Distribution Wksht'!$Z$14,2)</f>
        <v>86542.28</v>
      </c>
      <c r="CD13" s="24">
        <f>+ROUND((V13*0.25)*'Distribution Wksht'!$Z$14,2)</f>
        <v>32675.279999999999</v>
      </c>
      <c r="CE13" s="27">
        <f t="shared" si="20"/>
        <v>119217.56</v>
      </c>
      <c r="CF13" s="24">
        <f>+ROUND((U13*0.25)*'Distribution Wksht'!$Z$15,2)</f>
        <v>59481.1</v>
      </c>
      <c r="CG13" s="24">
        <f>+ROUND((V13*0.25)*'Distribution Wksht'!$Z$15,2)</f>
        <v>22457.95</v>
      </c>
      <c r="CH13" s="27">
        <f t="shared" si="21"/>
        <v>81939.05</v>
      </c>
      <c r="CI13" s="24">
        <f>+ROUND((U13*0.25)*'Distribution Wksht'!$Z$16,2)</f>
        <v>139208.62</v>
      </c>
      <c r="CJ13" s="24">
        <f>+ROUND((V13*0.25)*'Distribution Wksht'!$Z$16,)</f>
        <v>52560</v>
      </c>
      <c r="CK13" s="27">
        <f t="shared" si="22"/>
        <v>191768.62</v>
      </c>
      <c r="CL13" s="24">
        <f>+ROUND((U13*0.25)*'Distribution Wksht'!$Z$17,2)</f>
        <v>192129.8</v>
      </c>
      <c r="CM13" s="24">
        <f>+ROUND((V13*0.25)*'Distribution Wksht'!$Z$17,2)</f>
        <v>72541.37</v>
      </c>
      <c r="CN13" s="27">
        <f t="shared" si="23"/>
        <v>264671.17</v>
      </c>
      <c r="CO13" s="24">
        <f>+ROUND((U13*0.25)*'Distribution Wksht'!$Z$18,2)</f>
        <v>192111.26</v>
      </c>
      <c r="CP13" s="24">
        <f>+ROUND((V13*0.25)*'Distribution Wksht'!$Z$18,2)</f>
        <v>72534.37</v>
      </c>
      <c r="CQ13" s="27">
        <f t="shared" si="24"/>
        <v>264645.63</v>
      </c>
      <c r="CR13" s="24">
        <f t="shared" si="39"/>
        <v>669473.06000000006</v>
      </c>
      <c r="CS13" s="24">
        <f t="shared" si="40"/>
        <v>252768.96999999997</v>
      </c>
      <c r="CT13" s="27">
        <f t="shared" si="41"/>
        <v>922242.03</v>
      </c>
      <c r="CV13" s="70">
        <f t="shared" si="42"/>
        <v>349432.1</v>
      </c>
      <c r="CW13" s="24">
        <f t="shared" si="43"/>
        <v>131933.12</v>
      </c>
      <c r="CX13" s="27">
        <f t="shared" si="25"/>
        <v>481365.22</v>
      </c>
      <c r="CY13" s="24">
        <f t="shared" si="44"/>
        <v>239863.92</v>
      </c>
      <c r="CZ13" s="24">
        <f t="shared" si="45"/>
        <v>90564.08</v>
      </c>
      <c r="DA13" s="27">
        <f t="shared" si="26"/>
        <v>330428</v>
      </c>
      <c r="DB13" s="24">
        <f t="shared" si="46"/>
        <v>552249.58000000007</v>
      </c>
      <c r="DC13" s="24">
        <f t="shared" si="47"/>
        <v>208509.56</v>
      </c>
      <c r="DD13" s="27">
        <f t="shared" si="27"/>
        <v>760759.14000000013</v>
      </c>
      <c r="DE13" s="24">
        <f t="shared" si="48"/>
        <v>765747.78</v>
      </c>
      <c r="DF13" s="24">
        <f t="shared" si="49"/>
        <v>289119.09999999998</v>
      </c>
      <c r="DG13" s="27">
        <f t="shared" si="28"/>
        <v>1054866.8799999999</v>
      </c>
      <c r="DH13" s="24">
        <f t="shared" si="50"/>
        <v>770598.88</v>
      </c>
      <c r="DI13" s="24">
        <f t="shared" si="51"/>
        <v>290950.69999999995</v>
      </c>
      <c r="DJ13" s="27">
        <f t="shared" si="29"/>
        <v>1061549.58</v>
      </c>
      <c r="DK13" s="24">
        <f t="shared" si="52"/>
        <v>2677892.2600000002</v>
      </c>
      <c r="DL13" s="24">
        <f t="shared" si="53"/>
        <v>1011076.5599999999</v>
      </c>
      <c r="DM13" s="27">
        <f t="shared" si="54"/>
        <v>3688968.8200000003</v>
      </c>
      <c r="DN13" s="151"/>
      <c r="DO13" s="37">
        <f t="shared" ref="DO13:DO30" si="71">+CI13-BP13</f>
        <v>0</v>
      </c>
    </row>
    <row r="14" spans="1:119" ht="12.75" customHeight="1" x14ac:dyDescent="0.2">
      <c r="A14" s="136">
        <v>70007</v>
      </c>
      <c r="B14" s="149">
        <v>721495500</v>
      </c>
      <c r="C14" s="130" t="s">
        <v>61</v>
      </c>
      <c r="D14" s="82" t="s">
        <v>6</v>
      </c>
      <c r="E14" s="11"/>
      <c r="F14" s="83">
        <v>2</v>
      </c>
      <c r="G14" s="15"/>
      <c r="H14" s="28"/>
      <c r="I14" s="29"/>
      <c r="J14" s="30"/>
      <c r="K14" s="94">
        <v>0</v>
      </c>
      <c r="L14" s="95"/>
      <c r="M14" s="96">
        <f t="shared" si="0"/>
        <v>0</v>
      </c>
      <c r="N14" s="94">
        <v>1565024.5583673224</v>
      </c>
      <c r="O14" s="95"/>
      <c r="P14" s="96">
        <f t="shared" si="1"/>
        <v>1565024.5583673224</v>
      </c>
      <c r="Q14" s="94">
        <v>0</v>
      </c>
      <c r="R14" s="95">
        <v>0</v>
      </c>
      <c r="S14" s="124">
        <f t="shared" si="2"/>
        <v>1565024.5583673224</v>
      </c>
      <c r="U14" s="28">
        <f t="shared" si="3"/>
        <v>0</v>
      </c>
      <c r="V14" s="28">
        <f t="shared" si="4"/>
        <v>1565024.5583673224</v>
      </c>
      <c r="X14" s="71">
        <f>+ROUND((U14*0.25)*'Distribution Wksht'!$E$14,2)</f>
        <v>0</v>
      </c>
      <c r="Y14" s="28">
        <f>+ROUND((V14*0.25)*'Distribution Wksht'!$E$14,2)</f>
        <v>51530.87</v>
      </c>
      <c r="Z14" s="31">
        <f t="shared" si="5"/>
        <v>51530.87</v>
      </c>
      <c r="AA14" s="28">
        <f>+ROUND((U14*0.25)*'Distribution Wksht'!$E$15,2)</f>
        <v>0</v>
      </c>
      <c r="AB14" s="28">
        <f>+ROUND((V14*0.25)*'Distribution Wksht'!$E$15,2)</f>
        <v>35328.94</v>
      </c>
      <c r="AC14" s="31">
        <f t="shared" si="6"/>
        <v>35328.94</v>
      </c>
      <c r="AD14" s="28">
        <f>+ROUND((U14*0.25)*'Distribution Wksht'!$E$16,2)</f>
        <v>0</v>
      </c>
      <c r="AE14" s="28">
        <f>+ROUND((V14*0.25)*'Distribution Wksht'!$E$16,2)</f>
        <v>80017.100000000006</v>
      </c>
      <c r="AF14" s="31">
        <f t="shared" si="7"/>
        <v>80017.100000000006</v>
      </c>
      <c r="AG14" s="28">
        <f>+ROUND((U14*0.25)*'Distribution Wksht'!$E$17,2)</f>
        <v>0</v>
      </c>
      <c r="AH14" s="28">
        <f>+ROUND((V14*0.25)*'Distribution Wksht'!$E$17,2)</f>
        <v>111475.43</v>
      </c>
      <c r="AI14" s="31">
        <f t="shared" si="8"/>
        <v>111475.43</v>
      </c>
      <c r="AJ14" s="28">
        <f>+ROUND((U14*0.25)*'Distribution Wksht'!$E$18,2)</f>
        <v>0</v>
      </c>
      <c r="AK14" s="28">
        <f>+ROUND((V14*0.25)*'Distribution Wksht'!$E$18,2)</f>
        <v>112903.81</v>
      </c>
      <c r="AL14" s="31">
        <f t="shared" si="9"/>
        <v>112903.81</v>
      </c>
      <c r="AM14" s="28">
        <f t="shared" si="30"/>
        <v>0</v>
      </c>
      <c r="AN14" s="28">
        <f t="shared" si="31"/>
        <v>391256.14999999997</v>
      </c>
      <c r="AO14" s="31">
        <f t="shared" si="32"/>
        <v>391256.14999999997</v>
      </c>
      <c r="AQ14" s="71">
        <f>+ROUND((U14*0.25)*'Distribution Wksht'!$L$14,2)</f>
        <v>0</v>
      </c>
      <c r="AR14" s="28">
        <f>+ROUND((V14*0.25)*'Distribution Wksht'!$L$14,2)</f>
        <v>51530.87</v>
      </c>
      <c r="AS14" s="31">
        <f t="shared" si="10"/>
        <v>51530.87</v>
      </c>
      <c r="AT14" s="28">
        <f>+ROUND((U14*0.25)*'Distribution Wksht'!$L$15,2)</f>
        <v>0</v>
      </c>
      <c r="AU14" s="28">
        <f>+ROUND((V14*0.25)*'Distribution Wksht'!$L$15,2)</f>
        <v>35328.94</v>
      </c>
      <c r="AV14" s="31">
        <f t="shared" si="11"/>
        <v>35328.94</v>
      </c>
      <c r="AW14" s="28">
        <f>+ROUND((U14*0.25)*'Distribution Wksht'!$L$16,2)</f>
        <v>0</v>
      </c>
      <c r="AX14" s="28">
        <f>+ROUND((V14*0.25)*'Distribution Wksht'!$L$16,2)</f>
        <v>80017.100000000006</v>
      </c>
      <c r="AY14" s="31">
        <f t="shared" si="12"/>
        <v>80017.100000000006</v>
      </c>
      <c r="AZ14" s="28">
        <f>+ROUND((U14*0.25)*'Distribution Wksht'!$L$17,2)</f>
        <v>0</v>
      </c>
      <c r="BA14" s="28">
        <f>+ROUND((V14*0.25)*'Distribution Wksht'!$L$17,2)</f>
        <v>111475.43</v>
      </c>
      <c r="BB14" s="31">
        <f t="shared" si="13"/>
        <v>111475.43</v>
      </c>
      <c r="BC14" s="28">
        <f>+ROUND((U14*0.25)*'Distribution Wksht'!$L$18,2)</f>
        <v>0</v>
      </c>
      <c r="BD14" s="28">
        <f>+ROUND((V14*0.25)*'Distribution Wksht'!$L$18,2)</f>
        <v>112903.81</v>
      </c>
      <c r="BE14" s="31">
        <f t="shared" si="14"/>
        <v>112903.81</v>
      </c>
      <c r="BF14" s="28">
        <f t="shared" si="33"/>
        <v>0</v>
      </c>
      <c r="BG14" s="28">
        <f t="shared" si="34"/>
        <v>391256.14999999997</v>
      </c>
      <c r="BH14" s="31">
        <f t="shared" si="35"/>
        <v>391256.14999999997</v>
      </c>
      <c r="BI14" s="37"/>
      <c r="BJ14" s="71">
        <f>+ROUND((U14*0.25)*'Distribution Wksht'!$S$14,2)</f>
        <v>0</v>
      </c>
      <c r="BK14" s="28">
        <f>+ROUND((V14*0.25)*'Distribution Wksht'!$S$14,2)</f>
        <v>50577.39</v>
      </c>
      <c r="BL14" s="31">
        <f t="shared" si="15"/>
        <v>50577.39</v>
      </c>
      <c r="BM14" s="28">
        <f>+ROUND((U14*0.25)*'Distribution Wksht'!$S$15,2)</f>
        <v>0</v>
      </c>
      <c r="BN14" s="28">
        <f>+ROUND((V14*0.25)*'Distribution Wksht'!$S$15,2)</f>
        <v>34762.18</v>
      </c>
      <c r="BO14" s="31">
        <f t="shared" si="16"/>
        <v>34762.18</v>
      </c>
      <c r="BP14" s="28">
        <f>+ROUND((U14*0.25)*'Distribution Wksht'!$S$16,2)</f>
        <v>0</v>
      </c>
      <c r="BQ14" s="28">
        <f>+ROUND((V14*0.25)*'Distribution Wksht'!$S$16,2)</f>
        <v>81356.86</v>
      </c>
      <c r="BR14" s="31">
        <f t="shared" si="17"/>
        <v>81356.86</v>
      </c>
      <c r="BS14" s="28">
        <f>+ROUND((U14*0.25)*'Distribution Wksht'!$S$17,2)</f>
        <v>0</v>
      </c>
      <c r="BT14" s="28">
        <f>+ROUND((V14*0.25)*'Distribution Wksht'!$S$17,2)</f>
        <v>112285.27</v>
      </c>
      <c r="BU14" s="31">
        <f t="shared" si="18"/>
        <v>112285.27</v>
      </c>
      <c r="BV14" s="28">
        <f>+ROUND((U14*0.25)*'Distribution Wksht'!$S$18,2)</f>
        <v>0</v>
      </c>
      <c r="BW14" s="28">
        <f>+ROUND((V14*0.25)*'Distribution Wksht'!$S$18,2)</f>
        <v>112274.44</v>
      </c>
      <c r="BX14" s="31">
        <f t="shared" si="19"/>
        <v>112274.44</v>
      </c>
      <c r="BY14" s="28">
        <f t="shared" si="36"/>
        <v>0</v>
      </c>
      <c r="BZ14" s="28">
        <f t="shared" si="37"/>
        <v>391256.14</v>
      </c>
      <c r="CA14" s="31">
        <f t="shared" si="38"/>
        <v>391256.14</v>
      </c>
      <c r="CC14" s="71">
        <f>+ROUND((U14*0.25)*'Distribution Wksht'!$Z$14,2)</f>
        <v>0</v>
      </c>
      <c r="CD14" s="28">
        <f>+ROUND((V14*0.25)*'Distribution Wksht'!$Z$14,2)</f>
        <v>50577.39</v>
      </c>
      <c r="CE14" s="31">
        <f t="shared" si="20"/>
        <v>50577.39</v>
      </c>
      <c r="CF14" s="28">
        <f>+ROUND((U14*0.25)*'Distribution Wksht'!$Z$15,2)</f>
        <v>0</v>
      </c>
      <c r="CG14" s="28">
        <f>+ROUND((V14*0.25)*'Distribution Wksht'!$Z$15,2)</f>
        <v>34762.18</v>
      </c>
      <c r="CH14" s="31">
        <f t="shared" si="21"/>
        <v>34762.18</v>
      </c>
      <c r="CI14" s="28">
        <f>+ROUND((U14*0.25)*'Distribution Wksht'!$Z$16,2)</f>
        <v>0</v>
      </c>
      <c r="CJ14" s="28">
        <f>+ROUND((V14*0.25)*'Distribution Wksht'!$Z$16,)</f>
        <v>81357</v>
      </c>
      <c r="CK14" s="31">
        <f t="shared" si="22"/>
        <v>81357</v>
      </c>
      <c r="CL14" s="28">
        <f>+ROUND((U14*0.25)*'Distribution Wksht'!$Z$17,2)</f>
        <v>0</v>
      </c>
      <c r="CM14" s="28">
        <f>+ROUND((V14*0.25)*'Distribution Wksht'!$Z$17,2)</f>
        <v>112285.27</v>
      </c>
      <c r="CN14" s="31">
        <f t="shared" si="23"/>
        <v>112285.27</v>
      </c>
      <c r="CO14" s="28">
        <f>+ROUND((U14*0.25)*'Distribution Wksht'!$Z$18,2)</f>
        <v>0</v>
      </c>
      <c r="CP14" s="28">
        <f>+ROUND((V14*0.25)*'Distribution Wksht'!$Z$18,2)</f>
        <v>112274.44</v>
      </c>
      <c r="CQ14" s="31">
        <f t="shared" si="24"/>
        <v>112274.44</v>
      </c>
      <c r="CR14" s="28">
        <f t="shared" si="39"/>
        <v>0</v>
      </c>
      <c r="CS14" s="28">
        <f t="shared" si="40"/>
        <v>391256.28</v>
      </c>
      <c r="CT14" s="31">
        <f t="shared" si="41"/>
        <v>391256.28</v>
      </c>
      <c r="CV14" s="71">
        <f t="shared" si="42"/>
        <v>0</v>
      </c>
      <c r="CW14" s="28">
        <f t="shared" si="43"/>
        <v>204216.52000000002</v>
      </c>
      <c r="CX14" s="31">
        <f t="shared" si="25"/>
        <v>204216.52000000002</v>
      </c>
      <c r="CY14" s="28">
        <f t="shared" si="44"/>
        <v>0</v>
      </c>
      <c r="CZ14" s="28">
        <f t="shared" si="45"/>
        <v>140182.24</v>
      </c>
      <c r="DA14" s="31">
        <f t="shared" si="26"/>
        <v>140182.24</v>
      </c>
      <c r="DB14" s="28">
        <f t="shared" si="46"/>
        <v>0</v>
      </c>
      <c r="DC14" s="28">
        <f t="shared" si="47"/>
        <v>322748.06</v>
      </c>
      <c r="DD14" s="31">
        <f t="shared" si="27"/>
        <v>322748.06</v>
      </c>
      <c r="DE14" s="28">
        <f t="shared" si="48"/>
        <v>0</v>
      </c>
      <c r="DF14" s="28">
        <f t="shared" si="49"/>
        <v>447521.4</v>
      </c>
      <c r="DG14" s="31">
        <f t="shared" si="28"/>
        <v>447521.4</v>
      </c>
      <c r="DH14" s="28">
        <f t="shared" si="50"/>
        <v>0</v>
      </c>
      <c r="DI14" s="28">
        <f t="shared" si="51"/>
        <v>450356.5</v>
      </c>
      <c r="DJ14" s="31">
        <f t="shared" si="29"/>
        <v>450356.5</v>
      </c>
      <c r="DK14" s="28">
        <f t="shared" si="52"/>
        <v>0</v>
      </c>
      <c r="DL14" s="28">
        <f t="shared" si="53"/>
        <v>1565024.7200000002</v>
      </c>
      <c r="DM14" s="31">
        <f t="shared" si="54"/>
        <v>1565024.7200000002</v>
      </c>
      <c r="DN14" s="151"/>
      <c r="DO14" s="37">
        <f t="shared" si="71"/>
        <v>0</v>
      </c>
    </row>
    <row r="15" spans="1:119" ht="12.75" customHeight="1" x14ac:dyDescent="0.2">
      <c r="A15" s="136">
        <v>73053</v>
      </c>
      <c r="B15" s="149">
        <v>813465468</v>
      </c>
      <c r="C15" s="130" t="s">
        <v>63</v>
      </c>
      <c r="D15" s="82" t="s">
        <v>6</v>
      </c>
      <c r="E15" s="11"/>
      <c r="F15" s="83">
        <v>2</v>
      </c>
      <c r="G15" s="15"/>
      <c r="H15" s="28"/>
      <c r="I15" s="29"/>
      <c r="J15" s="30"/>
      <c r="K15" s="94">
        <v>575126.14229298057</v>
      </c>
      <c r="L15" s="95"/>
      <c r="M15" s="96">
        <f t="shared" si="0"/>
        <v>575126.14229298057</v>
      </c>
      <c r="N15" s="94">
        <v>1963006.3022439834</v>
      </c>
      <c r="O15" s="95"/>
      <c r="P15" s="96">
        <f t="shared" si="1"/>
        <v>1963006.3022439834</v>
      </c>
      <c r="Q15" s="94">
        <v>0</v>
      </c>
      <c r="R15" s="95">
        <v>0</v>
      </c>
      <c r="S15" s="124">
        <f t="shared" si="2"/>
        <v>2538132.4445369639</v>
      </c>
      <c r="U15" s="28">
        <f t="shared" si="3"/>
        <v>575126.14229298057</v>
      </c>
      <c r="V15" s="28">
        <f t="shared" si="4"/>
        <v>1963006.3022439834</v>
      </c>
      <c r="X15" s="71">
        <f>+ROUND((U15*0.25)*'Distribution Wksht'!$E$14,2)</f>
        <v>18936.919999999998</v>
      </c>
      <c r="Y15" s="28">
        <f>+ROUND((V15*0.25)*'Distribution Wksht'!$E$14,2)</f>
        <v>64635.03</v>
      </c>
      <c r="Z15" s="31">
        <f t="shared" si="5"/>
        <v>83571.95</v>
      </c>
      <c r="AA15" s="28">
        <f>+ROUND((U15*0.25)*'Distribution Wksht'!$E$15,2)</f>
        <v>12982.92</v>
      </c>
      <c r="AB15" s="28">
        <f>+ROUND((V15*0.25)*'Distribution Wksht'!$E$15,2)</f>
        <v>44313</v>
      </c>
      <c r="AC15" s="31">
        <f t="shared" si="6"/>
        <v>57295.92</v>
      </c>
      <c r="AD15" s="28">
        <f>+ROUND((U15*0.25)*'Distribution Wksht'!$E$16,2)</f>
        <v>29405.24</v>
      </c>
      <c r="AE15" s="28">
        <f>+ROUND((V15*0.25)*'Distribution Wksht'!$E$16,2)</f>
        <v>100365.24</v>
      </c>
      <c r="AF15" s="31">
        <f t="shared" si="7"/>
        <v>129770.48000000001</v>
      </c>
      <c r="AG15" s="28">
        <f>+ROUND((U15*0.25)*'Distribution Wksht'!$E$17,2)</f>
        <v>40965.769999999997</v>
      </c>
      <c r="AH15" s="28">
        <f>+ROUND((V15*0.25)*'Distribution Wksht'!$E$17,2)</f>
        <v>139823.34</v>
      </c>
      <c r="AI15" s="31">
        <f t="shared" si="8"/>
        <v>180789.11</v>
      </c>
      <c r="AJ15" s="28">
        <f>+ROUND((U15*0.25)*'Distribution Wksht'!$E$18,2)</f>
        <v>41490.68</v>
      </c>
      <c r="AK15" s="28">
        <f>+ROUND((V15*0.25)*'Distribution Wksht'!$E$18,2)</f>
        <v>141614.96</v>
      </c>
      <c r="AL15" s="31">
        <f t="shared" si="9"/>
        <v>183105.63999999998</v>
      </c>
      <c r="AM15" s="28">
        <f t="shared" si="30"/>
        <v>143781.53</v>
      </c>
      <c r="AN15" s="28">
        <f t="shared" si="31"/>
        <v>490751.56999999995</v>
      </c>
      <c r="AO15" s="31">
        <f t="shared" si="32"/>
        <v>634533.1</v>
      </c>
      <c r="AQ15" s="71">
        <f>+ROUND((U15*0.25)*'Distribution Wksht'!$L$14,2)</f>
        <v>18936.919999999998</v>
      </c>
      <c r="AR15" s="28">
        <f>+ROUND((V15*0.25)*'Distribution Wksht'!$L$14,2)</f>
        <v>64635.03</v>
      </c>
      <c r="AS15" s="31">
        <f t="shared" si="10"/>
        <v>83571.95</v>
      </c>
      <c r="AT15" s="28">
        <f>+ROUND((U15*0.25)*'Distribution Wksht'!$L$15,2)</f>
        <v>12982.92</v>
      </c>
      <c r="AU15" s="28">
        <f>+ROUND((V15*0.25)*'Distribution Wksht'!$L$15,2)</f>
        <v>44313</v>
      </c>
      <c r="AV15" s="31">
        <f t="shared" si="11"/>
        <v>57295.92</v>
      </c>
      <c r="AW15" s="28">
        <f>+ROUND((U15*0.25)*'Distribution Wksht'!$L$16,2)</f>
        <v>29405.24</v>
      </c>
      <c r="AX15" s="28">
        <f>+ROUND((V15*0.25)*'Distribution Wksht'!$L$16,2)</f>
        <v>100365.24</v>
      </c>
      <c r="AY15" s="31">
        <f t="shared" si="12"/>
        <v>129770.48000000001</v>
      </c>
      <c r="AZ15" s="28">
        <f>+ROUND((U15*0.25)*'Distribution Wksht'!$L$17,2)</f>
        <v>40965.769999999997</v>
      </c>
      <c r="BA15" s="28">
        <f>+ROUND((V15*0.25)*'Distribution Wksht'!$L$17,2)</f>
        <v>139823.34</v>
      </c>
      <c r="BB15" s="31">
        <f t="shared" si="13"/>
        <v>180789.11</v>
      </c>
      <c r="BC15" s="28">
        <f>+ROUND((U15*0.25)*'Distribution Wksht'!$L$18,2)</f>
        <v>41490.68</v>
      </c>
      <c r="BD15" s="28">
        <f>+ROUND((V15*0.25)*'Distribution Wksht'!$L$18,2)</f>
        <v>141614.96</v>
      </c>
      <c r="BE15" s="31">
        <f t="shared" si="14"/>
        <v>183105.63999999998</v>
      </c>
      <c r="BF15" s="28">
        <f t="shared" si="33"/>
        <v>143781.53</v>
      </c>
      <c r="BG15" s="28">
        <f t="shared" si="34"/>
        <v>490751.56999999995</v>
      </c>
      <c r="BH15" s="31">
        <f t="shared" si="35"/>
        <v>634533.1</v>
      </c>
      <c r="BI15" s="37"/>
      <c r="BJ15" s="71">
        <f>+ROUND((U15*0.25)*'Distribution Wksht'!$S$14,2)</f>
        <v>18586.53</v>
      </c>
      <c r="BK15" s="28">
        <f>+ROUND((V15*0.25)*'Distribution Wksht'!$S$14,2)</f>
        <v>63439.09</v>
      </c>
      <c r="BL15" s="31">
        <f t="shared" si="15"/>
        <v>82025.62</v>
      </c>
      <c r="BM15" s="28">
        <f>+ROUND((U15*0.25)*'Distribution Wksht'!$S$15,2)</f>
        <v>12774.65</v>
      </c>
      <c r="BN15" s="28">
        <f>+ROUND((V15*0.25)*'Distribution Wksht'!$S$15,2)</f>
        <v>43602.12</v>
      </c>
      <c r="BO15" s="31">
        <f t="shared" si="16"/>
        <v>56376.770000000004</v>
      </c>
      <c r="BP15" s="28">
        <f>+ROUND((U15*0.25)*'Distribution Wksht'!$S$16,2)</f>
        <v>29897.59</v>
      </c>
      <c r="BQ15" s="28">
        <f>+ROUND((V15*0.25)*'Distribution Wksht'!$S$16,2)</f>
        <v>102045.71</v>
      </c>
      <c r="BR15" s="31">
        <f t="shared" si="17"/>
        <v>131943.30000000002</v>
      </c>
      <c r="BS15" s="28">
        <f>+ROUND((U15*0.25)*'Distribution Wksht'!$S$17,2)</f>
        <v>41263.379999999997</v>
      </c>
      <c r="BT15" s="28">
        <f>+ROUND((V15*0.25)*'Distribution Wksht'!$S$17,2)</f>
        <v>140839.13</v>
      </c>
      <c r="BU15" s="31">
        <f t="shared" si="18"/>
        <v>182102.51</v>
      </c>
      <c r="BV15" s="28">
        <f>+ROUND((U15*0.25)*'Distribution Wksht'!$S$18,2)</f>
        <v>41259.39</v>
      </c>
      <c r="BW15" s="28">
        <f>+ROUND((V15*0.25)*'Distribution Wksht'!$S$18,2)</f>
        <v>140825.54</v>
      </c>
      <c r="BX15" s="31">
        <f t="shared" si="19"/>
        <v>182084.93</v>
      </c>
      <c r="BY15" s="28">
        <f t="shared" si="36"/>
        <v>143781.53999999998</v>
      </c>
      <c r="BZ15" s="28">
        <f t="shared" si="37"/>
        <v>490751.58999999997</v>
      </c>
      <c r="CA15" s="31">
        <f t="shared" si="38"/>
        <v>634533.12999999989</v>
      </c>
      <c r="CC15" s="71">
        <f>+ROUND((U15*0.25)*'Distribution Wksht'!$Z$14,2)</f>
        <v>18586.53</v>
      </c>
      <c r="CD15" s="28">
        <f>+ROUND((V15*0.25)*'Distribution Wksht'!$Z$14,2)</f>
        <v>63439.09</v>
      </c>
      <c r="CE15" s="31">
        <f t="shared" si="20"/>
        <v>82025.62</v>
      </c>
      <c r="CF15" s="28">
        <f>+ROUND((U15*0.25)*'Distribution Wksht'!$Z$15,2)</f>
        <v>12774.65</v>
      </c>
      <c r="CG15" s="28">
        <f>+ROUND((V15*0.25)*'Distribution Wksht'!$Z$15,2)</f>
        <v>43602.12</v>
      </c>
      <c r="CH15" s="31">
        <f t="shared" si="21"/>
        <v>56376.770000000004</v>
      </c>
      <c r="CI15" s="28">
        <f>+ROUND((U15*0.25)*'Distribution Wksht'!$Z$16,2)</f>
        <v>29897.59</v>
      </c>
      <c r="CJ15" s="28">
        <f>+ROUND((V15*0.25)*'Distribution Wksht'!$Z$16,)</f>
        <v>102046</v>
      </c>
      <c r="CK15" s="31">
        <f t="shared" si="22"/>
        <v>131943.59</v>
      </c>
      <c r="CL15" s="28">
        <f>+ROUND((U15*0.25)*'Distribution Wksht'!$Z$17,2)</f>
        <v>41263.379999999997</v>
      </c>
      <c r="CM15" s="28">
        <f>+ROUND((V15*0.25)*'Distribution Wksht'!$Z$17,2)</f>
        <v>140839.13</v>
      </c>
      <c r="CN15" s="31">
        <f t="shared" si="23"/>
        <v>182102.51</v>
      </c>
      <c r="CO15" s="28">
        <f>+ROUND((U15*0.25)*'Distribution Wksht'!$Z$18,2)</f>
        <v>41259.39</v>
      </c>
      <c r="CP15" s="28">
        <f>+ROUND((V15*0.25)*'Distribution Wksht'!$Z$18,2)</f>
        <v>140825.54</v>
      </c>
      <c r="CQ15" s="31">
        <f t="shared" si="24"/>
        <v>182084.93</v>
      </c>
      <c r="CR15" s="28">
        <f t="shared" si="39"/>
        <v>143781.53999999998</v>
      </c>
      <c r="CS15" s="28">
        <f t="shared" si="40"/>
        <v>490751.88</v>
      </c>
      <c r="CT15" s="31">
        <f t="shared" si="41"/>
        <v>634533.41999999993</v>
      </c>
      <c r="CV15" s="71">
        <f t="shared" si="42"/>
        <v>75046.899999999994</v>
      </c>
      <c r="CW15" s="28">
        <f t="shared" si="43"/>
        <v>256148.24</v>
      </c>
      <c r="CX15" s="31">
        <f t="shared" si="25"/>
        <v>331195.14</v>
      </c>
      <c r="CY15" s="28">
        <f t="shared" si="44"/>
        <v>51515.14</v>
      </c>
      <c r="CZ15" s="28">
        <f t="shared" si="45"/>
        <v>175830.24</v>
      </c>
      <c r="DA15" s="31">
        <f t="shared" si="26"/>
        <v>227345.38</v>
      </c>
      <c r="DB15" s="28">
        <f t="shared" si="46"/>
        <v>118605.66</v>
      </c>
      <c r="DC15" s="28">
        <f t="shared" si="47"/>
        <v>404822.19</v>
      </c>
      <c r="DD15" s="31">
        <f t="shared" si="27"/>
        <v>523427.85</v>
      </c>
      <c r="DE15" s="28">
        <f t="shared" si="48"/>
        <v>164458.29999999999</v>
      </c>
      <c r="DF15" s="28">
        <f t="shared" si="49"/>
        <v>561324.93999999994</v>
      </c>
      <c r="DG15" s="31">
        <f t="shared" si="28"/>
        <v>725783.24</v>
      </c>
      <c r="DH15" s="28">
        <f t="shared" si="50"/>
        <v>165500.14000000001</v>
      </c>
      <c r="DI15" s="28">
        <f t="shared" si="51"/>
        <v>564881</v>
      </c>
      <c r="DJ15" s="31">
        <f t="shared" si="29"/>
        <v>730381.14</v>
      </c>
      <c r="DK15" s="28">
        <f t="shared" si="52"/>
        <v>575126.14</v>
      </c>
      <c r="DL15" s="28">
        <f t="shared" si="53"/>
        <v>1963006.6099999999</v>
      </c>
      <c r="DM15" s="31">
        <f t="shared" si="54"/>
        <v>2538132.75</v>
      </c>
      <c r="DN15" s="151"/>
      <c r="DO15" s="37">
        <f t="shared" si="71"/>
        <v>0</v>
      </c>
    </row>
    <row r="16" spans="1:119" ht="12.75" customHeight="1" x14ac:dyDescent="0.2">
      <c r="A16" s="135">
        <v>72002</v>
      </c>
      <c r="B16" s="150">
        <v>721025017</v>
      </c>
      <c r="C16" s="129" t="s">
        <v>64</v>
      </c>
      <c r="D16" s="80" t="s">
        <v>8</v>
      </c>
      <c r="E16" s="13"/>
      <c r="F16" s="81">
        <v>4</v>
      </c>
      <c r="G16" s="14"/>
      <c r="H16" s="24"/>
      <c r="I16" s="25"/>
      <c r="J16" s="26"/>
      <c r="K16" s="91">
        <v>19468868.660601538</v>
      </c>
      <c r="L16" s="92"/>
      <c r="M16" s="93">
        <f t="shared" si="0"/>
        <v>19468868.660601538</v>
      </c>
      <c r="N16" s="91">
        <v>20332297.742274899</v>
      </c>
      <c r="O16" s="92"/>
      <c r="P16" s="93">
        <f t="shared" si="1"/>
        <v>20332297.742274899</v>
      </c>
      <c r="Q16" s="91">
        <v>0</v>
      </c>
      <c r="R16" s="92">
        <v>0</v>
      </c>
      <c r="S16" s="123">
        <f t="shared" si="2"/>
        <v>39801166.402876437</v>
      </c>
      <c r="U16" s="24">
        <f t="shared" si="3"/>
        <v>19468868.660601538</v>
      </c>
      <c r="V16" s="24">
        <f t="shared" si="4"/>
        <v>20332297.742274899</v>
      </c>
      <c r="X16" s="70">
        <f>+ROUND((U16*0.25)*'Distribution Wksht'!$E$14,2)</f>
        <v>641042.77</v>
      </c>
      <c r="Y16" s="24">
        <f>+ROUND((V16*0.25)*'Distribution Wksht'!$E$14,2)</f>
        <v>669472.52</v>
      </c>
      <c r="Z16" s="27">
        <f t="shared" si="5"/>
        <v>1310515.29</v>
      </c>
      <c r="AA16" s="24">
        <f>+ROUND((U16*0.25)*'Distribution Wksht'!$E$15,2)</f>
        <v>439491.15</v>
      </c>
      <c r="AB16" s="24">
        <f>+ROUND((V16*0.25)*'Distribution Wksht'!$E$15,2)</f>
        <v>458982.23</v>
      </c>
      <c r="AC16" s="27">
        <f t="shared" si="6"/>
        <v>898473.38</v>
      </c>
      <c r="AD16" s="24">
        <f>+ROUND((U16*0.25)*'Distribution Wksht'!$E$16,2)</f>
        <v>995410.81</v>
      </c>
      <c r="AE16" s="24">
        <f>+ROUND((V16*0.25)*'Distribution Wksht'!$E$16,2)</f>
        <v>1039556.5</v>
      </c>
      <c r="AF16" s="27">
        <f t="shared" si="7"/>
        <v>2034967.31</v>
      </c>
      <c r="AG16" s="24">
        <f>+ROUND((U16*0.25)*'Distribution Wksht'!$E$17,2)</f>
        <v>1386751.68</v>
      </c>
      <c r="AH16" s="24">
        <f>+ROUND((V16*0.25)*'Distribution Wksht'!$E$17,2)</f>
        <v>1448253.03</v>
      </c>
      <c r="AI16" s="27">
        <f t="shared" si="8"/>
        <v>2835004.71</v>
      </c>
      <c r="AJ16" s="24">
        <f>+ROUND((U16*0.25)*'Distribution Wksht'!$E$18,2)</f>
        <v>1404520.76</v>
      </c>
      <c r="AK16" s="24">
        <f>+ROUND((V16*0.25)*'Distribution Wksht'!$E$18,2)</f>
        <v>1466810.16</v>
      </c>
      <c r="AL16" s="27">
        <f t="shared" si="9"/>
        <v>2871330.92</v>
      </c>
      <c r="AM16" s="24">
        <f t="shared" si="30"/>
        <v>4867217.17</v>
      </c>
      <c r="AN16" s="24">
        <f t="shared" si="31"/>
        <v>5083074.4400000004</v>
      </c>
      <c r="AO16" s="27">
        <f t="shared" si="32"/>
        <v>9950291.6099999994</v>
      </c>
      <c r="AQ16" s="70">
        <f>+ROUND((U16*0.25)*'Distribution Wksht'!$L$14,2)</f>
        <v>641042.77</v>
      </c>
      <c r="AR16" s="24">
        <f>+ROUND((V16*0.25)*'Distribution Wksht'!$L$14,2)</f>
        <v>669472.52</v>
      </c>
      <c r="AS16" s="27">
        <f t="shared" si="10"/>
        <v>1310515.29</v>
      </c>
      <c r="AT16" s="24">
        <f>+ROUND((U16*0.25)*'Distribution Wksht'!$L$15,2)</f>
        <v>439491.15</v>
      </c>
      <c r="AU16" s="24">
        <f>+ROUND((V16*0.25)*'Distribution Wksht'!$L$15,2)</f>
        <v>458982.23</v>
      </c>
      <c r="AV16" s="27">
        <f t="shared" si="11"/>
        <v>898473.38</v>
      </c>
      <c r="AW16" s="24">
        <f>+ROUND((U16*0.25)*'Distribution Wksht'!$L$16,2)</f>
        <v>995410.81</v>
      </c>
      <c r="AX16" s="24">
        <f>+ROUND((V16*0.25)*'Distribution Wksht'!$L$16,2)</f>
        <v>1039556.5</v>
      </c>
      <c r="AY16" s="27">
        <f t="shared" si="12"/>
        <v>2034967.31</v>
      </c>
      <c r="AZ16" s="24">
        <f>+ROUND((U16*0.25)*'Distribution Wksht'!$L$17,2)</f>
        <v>1386751.68</v>
      </c>
      <c r="BA16" s="24">
        <f>+ROUND((V16*0.25)*'Distribution Wksht'!$L$17,2)</f>
        <v>1448253.03</v>
      </c>
      <c r="BB16" s="27">
        <f t="shared" si="13"/>
        <v>2835004.71</v>
      </c>
      <c r="BC16" s="24">
        <f>+ROUND((U16*0.25)*'Distribution Wksht'!$L$18,2)</f>
        <v>1404520.76</v>
      </c>
      <c r="BD16" s="24">
        <f>+ROUND((V16*0.25)*'Distribution Wksht'!$L$18,2)</f>
        <v>1466810.16</v>
      </c>
      <c r="BE16" s="27">
        <f t="shared" si="14"/>
        <v>2871330.92</v>
      </c>
      <c r="BF16" s="24">
        <f t="shared" si="33"/>
        <v>4867217.17</v>
      </c>
      <c r="BG16" s="24">
        <f t="shared" si="34"/>
        <v>5083074.4400000004</v>
      </c>
      <c r="BH16" s="27">
        <f t="shared" si="35"/>
        <v>9950291.6099999994</v>
      </c>
      <c r="BI16" s="37"/>
      <c r="BJ16" s="70">
        <f>+ROUND((U16*0.25)*'Distribution Wksht'!$S$14,2)</f>
        <v>629181.48</v>
      </c>
      <c r="BK16" s="24">
        <f>+ROUND((V16*0.25)*'Distribution Wksht'!$S$14,2)</f>
        <v>657085.18999999994</v>
      </c>
      <c r="BL16" s="27">
        <f t="shared" si="15"/>
        <v>1286266.67</v>
      </c>
      <c r="BM16" s="24">
        <f>+ROUND((U16*0.25)*'Distribution Wksht'!$S$15,2)</f>
        <v>432440.73</v>
      </c>
      <c r="BN16" s="24">
        <f>+ROUND((V16*0.25)*'Distribution Wksht'!$S$15,2)</f>
        <v>451619.14</v>
      </c>
      <c r="BO16" s="27">
        <f t="shared" si="16"/>
        <v>884059.87</v>
      </c>
      <c r="BP16" s="24">
        <f>+ROUND((U16*0.25)*'Distribution Wksht'!$S$16,2)</f>
        <v>1012077.46</v>
      </c>
      <c r="BQ16" s="24">
        <f>+ROUND((V16*0.25)*'Distribution Wksht'!$S$16,2)</f>
        <v>1056962.3</v>
      </c>
      <c r="BR16" s="27">
        <f t="shared" si="17"/>
        <v>2069039.76</v>
      </c>
      <c r="BS16" s="24">
        <f>+ROUND((U16*0.25)*'Distribution Wksht'!$S$17,2)</f>
        <v>1396826.15</v>
      </c>
      <c r="BT16" s="24">
        <f>+ROUND((V16*0.25)*'Distribution Wksht'!$S$17,2)</f>
        <v>1458774.3</v>
      </c>
      <c r="BU16" s="27">
        <f t="shared" si="18"/>
        <v>2855600.45</v>
      </c>
      <c r="BV16" s="24">
        <f>+ROUND((U16*0.25)*'Distribution Wksht'!$S$18,2)</f>
        <v>1396691.34</v>
      </c>
      <c r="BW16" s="24">
        <f>+ROUND((V16*0.25)*'Distribution Wksht'!$S$18,2)</f>
        <v>1458633.51</v>
      </c>
      <c r="BX16" s="27">
        <f t="shared" si="19"/>
        <v>2855324.85</v>
      </c>
      <c r="BY16" s="24">
        <f t="shared" si="36"/>
        <v>4867217.16</v>
      </c>
      <c r="BZ16" s="24">
        <f t="shared" si="37"/>
        <v>5083074.4399999995</v>
      </c>
      <c r="CA16" s="27">
        <f t="shared" si="38"/>
        <v>9950291.5999999996</v>
      </c>
      <c r="CC16" s="70">
        <f>+ROUND((U16*0.25)*'Distribution Wksht'!$Z$14,2)</f>
        <v>629181.48</v>
      </c>
      <c r="CD16" s="24">
        <f>+ROUND((V16*0.25)*'Distribution Wksht'!$Z$14,2)</f>
        <v>657085.18999999994</v>
      </c>
      <c r="CE16" s="27">
        <f t="shared" si="20"/>
        <v>1286266.67</v>
      </c>
      <c r="CF16" s="24">
        <f>+ROUND((U16*0.25)*'Distribution Wksht'!$Z$15,2)</f>
        <v>432440.73</v>
      </c>
      <c r="CG16" s="24">
        <f>+ROUND((V16*0.25)*'Distribution Wksht'!$Z$15,2)</f>
        <v>451619.14</v>
      </c>
      <c r="CH16" s="27">
        <f t="shared" si="21"/>
        <v>884059.87</v>
      </c>
      <c r="CI16" s="24">
        <f>+ROUND((U16*0.25)*'Distribution Wksht'!$Z$16,2)</f>
        <v>1012077.46</v>
      </c>
      <c r="CJ16" s="24">
        <f>+ROUND((V16*0.25)*'Distribution Wksht'!$Z$16,)</f>
        <v>1056962</v>
      </c>
      <c r="CK16" s="27">
        <f t="shared" si="22"/>
        <v>2069039.46</v>
      </c>
      <c r="CL16" s="24">
        <f>+ROUND((U16*0.25)*'Distribution Wksht'!$Z$17,2)</f>
        <v>1396826.15</v>
      </c>
      <c r="CM16" s="24">
        <f>+ROUND((V16*0.25)*'Distribution Wksht'!$Z$17,2)</f>
        <v>1458774.3</v>
      </c>
      <c r="CN16" s="27">
        <f t="shared" si="23"/>
        <v>2855600.45</v>
      </c>
      <c r="CO16" s="24">
        <f>+ROUND((U16*0.25)*'Distribution Wksht'!$Z$18,2)</f>
        <v>1396691.34</v>
      </c>
      <c r="CP16" s="24">
        <f>+ROUND((V16*0.25)*'Distribution Wksht'!$Z$18,2)</f>
        <v>1458633.51</v>
      </c>
      <c r="CQ16" s="27">
        <f t="shared" si="24"/>
        <v>2855324.85</v>
      </c>
      <c r="CR16" s="24">
        <f t="shared" si="39"/>
        <v>4867217.16</v>
      </c>
      <c r="CS16" s="24">
        <f t="shared" si="40"/>
        <v>5083074.1399999997</v>
      </c>
      <c r="CT16" s="27">
        <f t="shared" si="41"/>
        <v>9950291.3000000007</v>
      </c>
      <c r="CV16" s="70">
        <f t="shared" si="42"/>
        <v>2540448.5</v>
      </c>
      <c r="CW16" s="24">
        <f t="shared" si="43"/>
        <v>2653115.42</v>
      </c>
      <c r="CX16" s="27">
        <f t="shared" si="25"/>
        <v>5193563.92</v>
      </c>
      <c r="CY16" s="24">
        <f t="shared" si="44"/>
        <v>1743863.76</v>
      </c>
      <c r="CZ16" s="24">
        <f t="shared" si="45"/>
        <v>1821202.7400000002</v>
      </c>
      <c r="DA16" s="27">
        <f t="shared" si="26"/>
        <v>3565066.5</v>
      </c>
      <c r="DB16" s="24">
        <f t="shared" si="46"/>
        <v>4014976.54</v>
      </c>
      <c r="DC16" s="24">
        <f t="shared" si="47"/>
        <v>4193037.3</v>
      </c>
      <c r="DD16" s="27">
        <f t="shared" si="27"/>
        <v>8208013.8399999999</v>
      </c>
      <c r="DE16" s="24">
        <f t="shared" si="48"/>
        <v>5567155.6600000001</v>
      </c>
      <c r="DF16" s="24">
        <f t="shared" si="49"/>
        <v>5814054.6600000001</v>
      </c>
      <c r="DG16" s="27">
        <f t="shared" si="28"/>
        <v>11381210.32</v>
      </c>
      <c r="DH16" s="24">
        <f t="shared" si="50"/>
        <v>5602424.2000000002</v>
      </c>
      <c r="DI16" s="24">
        <f t="shared" si="51"/>
        <v>5850887.3399999999</v>
      </c>
      <c r="DJ16" s="27">
        <f t="shared" si="29"/>
        <v>11453311.539999999</v>
      </c>
      <c r="DK16" s="24">
        <f t="shared" si="52"/>
        <v>19468868.66</v>
      </c>
      <c r="DL16" s="24">
        <f t="shared" si="53"/>
        <v>20332297.460000001</v>
      </c>
      <c r="DM16" s="27">
        <f t="shared" si="54"/>
        <v>39801166.120000005</v>
      </c>
      <c r="DN16" s="151"/>
      <c r="DO16" s="37">
        <f t="shared" si="71"/>
        <v>0</v>
      </c>
    </row>
    <row r="17" spans="1:119" ht="12.75" customHeight="1" x14ac:dyDescent="0.2">
      <c r="A17" s="136">
        <v>72003</v>
      </c>
      <c r="B17" s="149">
        <v>521564715</v>
      </c>
      <c r="C17" s="130" t="s">
        <v>65</v>
      </c>
      <c r="D17" s="82" t="s">
        <v>6</v>
      </c>
      <c r="E17" s="11"/>
      <c r="F17" s="83">
        <v>4</v>
      </c>
      <c r="G17" s="15"/>
      <c r="H17" s="28"/>
      <c r="I17" s="29"/>
      <c r="J17" s="30"/>
      <c r="K17" s="94">
        <v>5060269.0520260138</v>
      </c>
      <c r="L17" s="95"/>
      <c r="M17" s="96">
        <f t="shared" si="0"/>
        <v>5060269.0520260138</v>
      </c>
      <c r="N17" s="94">
        <v>8426429.0246029198</v>
      </c>
      <c r="O17" s="95"/>
      <c r="P17" s="96">
        <f t="shared" si="1"/>
        <v>8426429.0246029198</v>
      </c>
      <c r="Q17" s="94">
        <v>0</v>
      </c>
      <c r="R17" s="95">
        <v>0</v>
      </c>
      <c r="S17" s="124">
        <f t="shared" si="2"/>
        <v>13486698.076628935</v>
      </c>
      <c r="U17" s="28">
        <f t="shared" si="3"/>
        <v>5060269.0520260138</v>
      </c>
      <c r="V17" s="28">
        <f t="shared" si="4"/>
        <v>8426429.0246029198</v>
      </c>
      <c r="X17" s="71">
        <f>+ROUND((U17*0.25)*'Distribution Wksht'!$E$14,2)</f>
        <v>166617.23000000001</v>
      </c>
      <c r="Y17" s="28">
        <f>+ROUND((V17*0.25)*'Distribution Wksht'!$E$14,2)</f>
        <v>277453.28000000003</v>
      </c>
      <c r="Z17" s="31">
        <f t="shared" si="5"/>
        <v>444070.51</v>
      </c>
      <c r="AA17" s="28">
        <f>+ROUND((U17*0.25)*'Distribution Wksht'!$E$15,2)</f>
        <v>114230.75</v>
      </c>
      <c r="AB17" s="28">
        <f>+ROUND((V17*0.25)*'Distribution Wksht'!$E$15,2)</f>
        <v>190218.6</v>
      </c>
      <c r="AC17" s="31">
        <f t="shared" si="6"/>
        <v>304449.34999999998</v>
      </c>
      <c r="AD17" s="28">
        <f>+ROUND((U17*0.25)*'Distribution Wksht'!$E$16,2)</f>
        <v>258723.12</v>
      </c>
      <c r="AE17" s="28">
        <f>+ROUND((V17*0.25)*'Distribution Wksht'!$E$16,2)</f>
        <v>430829.27</v>
      </c>
      <c r="AF17" s="31">
        <f t="shared" si="7"/>
        <v>689552.39</v>
      </c>
      <c r="AG17" s="28">
        <f>+ROUND((U17*0.25)*'Distribution Wksht'!$E$17,2)</f>
        <v>360438.85</v>
      </c>
      <c r="AH17" s="28">
        <f>+ROUND((V17*0.25)*'Distribution Wksht'!$E$17,2)</f>
        <v>600207.68999999994</v>
      </c>
      <c r="AI17" s="31">
        <f t="shared" si="8"/>
        <v>960646.53999999992</v>
      </c>
      <c r="AJ17" s="28">
        <f>+ROUND((U17*0.25)*'Distribution Wksht'!$E$18,2)</f>
        <v>365057.32</v>
      </c>
      <c r="AK17" s="28">
        <f>+ROUND((V17*0.25)*'Distribution Wksht'!$E$18,2)</f>
        <v>607898.42000000004</v>
      </c>
      <c r="AL17" s="31">
        <f t="shared" si="9"/>
        <v>972955.74</v>
      </c>
      <c r="AM17" s="28">
        <f t="shared" si="30"/>
        <v>1265067.27</v>
      </c>
      <c r="AN17" s="28">
        <f t="shared" si="31"/>
        <v>2106607.2599999998</v>
      </c>
      <c r="AO17" s="31">
        <f t="shared" si="32"/>
        <v>3371674.53</v>
      </c>
      <c r="AQ17" s="71">
        <f>+ROUND((U17*0.25)*'Distribution Wksht'!$L$14,2)</f>
        <v>166617.23000000001</v>
      </c>
      <c r="AR17" s="28">
        <f>+ROUND((V17*0.25)*'Distribution Wksht'!$L$14,2)</f>
        <v>277453.28000000003</v>
      </c>
      <c r="AS17" s="31">
        <f t="shared" si="10"/>
        <v>444070.51</v>
      </c>
      <c r="AT17" s="28">
        <f>+ROUND((U17*0.25)*'Distribution Wksht'!$L$15,2)</f>
        <v>114230.75</v>
      </c>
      <c r="AU17" s="28">
        <f>+ROUND((V17*0.25)*'Distribution Wksht'!$L$15,2)</f>
        <v>190218.6</v>
      </c>
      <c r="AV17" s="31">
        <f t="shared" si="11"/>
        <v>304449.34999999998</v>
      </c>
      <c r="AW17" s="28">
        <f>+ROUND((U17*0.25)*'Distribution Wksht'!$L$16,2)</f>
        <v>258723.12</v>
      </c>
      <c r="AX17" s="28">
        <f>+ROUND((V17*0.25)*'Distribution Wksht'!$L$16,2)</f>
        <v>430829.27</v>
      </c>
      <c r="AY17" s="31">
        <f t="shared" si="12"/>
        <v>689552.39</v>
      </c>
      <c r="AZ17" s="28">
        <f>+ROUND((U17*0.25)*'Distribution Wksht'!$L$17,2)</f>
        <v>360438.85</v>
      </c>
      <c r="BA17" s="28">
        <f>+ROUND((V17*0.25)*'Distribution Wksht'!$L$17,2)</f>
        <v>600207.68999999994</v>
      </c>
      <c r="BB17" s="31">
        <f t="shared" si="13"/>
        <v>960646.53999999992</v>
      </c>
      <c r="BC17" s="28">
        <f>+ROUND((U17*0.25)*'Distribution Wksht'!$L$18,2)</f>
        <v>365057.32</v>
      </c>
      <c r="BD17" s="28">
        <f>+ROUND((V17*0.25)*'Distribution Wksht'!$L$18,2)</f>
        <v>607898.42000000004</v>
      </c>
      <c r="BE17" s="31">
        <f t="shared" si="14"/>
        <v>972955.74</v>
      </c>
      <c r="BF17" s="28">
        <f t="shared" si="33"/>
        <v>1265067.27</v>
      </c>
      <c r="BG17" s="28">
        <f t="shared" si="34"/>
        <v>2106607.2599999998</v>
      </c>
      <c r="BH17" s="31">
        <f t="shared" si="35"/>
        <v>3371674.53</v>
      </c>
      <c r="BI17" s="37"/>
      <c r="BJ17" s="71">
        <f>+ROUND((U17*0.25)*'Distribution Wksht'!$S$14,2)</f>
        <v>163534.29</v>
      </c>
      <c r="BK17" s="28">
        <f>+ROUND((V17*0.25)*'Distribution Wksht'!$S$14,2)</f>
        <v>272319.53000000003</v>
      </c>
      <c r="BL17" s="31">
        <f t="shared" si="15"/>
        <v>435853.82000000007</v>
      </c>
      <c r="BM17" s="28">
        <f>+ROUND((U17*0.25)*'Distribution Wksht'!$S$15,2)</f>
        <v>112398.23</v>
      </c>
      <c r="BN17" s="28">
        <f>+ROUND((V17*0.25)*'Distribution Wksht'!$S$15,2)</f>
        <v>187167.07</v>
      </c>
      <c r="BO17" s="31">
        <f t="shared" si="16"/>
        <v>299565.3</v>
      </c>
      <c r="BP17" s="28">
        <f>+ROUND((U17*0.25)*'Distribution Wksht'!$S$16,2)</f>
        <v>263055.05</v>
      </c>
      <c r="BQ17" s="28">
        <f>+ROUND((V17*0.25)*'Distribution Wksht'!$S$16,2)</f>
        <v>438042.86</v>
      </c>
      <c r="BR17" s="31">
        <f t="shared" si="17"/>
        <v>701097.90999999992</v>
      </c>
      <c r="BS17" s="28">
        <f>+ROUND((U17*0.25)*'Distribution Wksht'!$S$17,2)</f>
        <v>363057.36</v>
      </c>
      <c r="BT17" s="28">
        <f>+ROUND((V17*0.25)*'Distribution Wksht'!$S$17,2)</f>
        <v>604568.06999999995</v>
      </c>
      <c r="BU17" s="31">
        <f t="shared" si="18"/>
        <v>967625.42999999993</v>
      </c>
      <c r="BV17" s="28">
        <f>+ROUND((U17*0.25)*'Distribution Wksht'!$S$18,2)</f>
        <v>363022.32</v>
      </c>
      <c r="BW17" s="28">
        <f>+ROUND((V17*0.25)*'Distribution Wksht'!$S$18,2)</f>
        <v>604509.73</v>
      </c>
      <c r="BX17" s="31">
        <f t="shared" si="19"/>
        <v>967532.05</v>
      </c>
      <c r="BY17" s="28">
        <f t="shared" si="36"/>
        <v>1265067.25</v>
      </c>
      <c r="BZ17" s="28">
        <f t="shared" si="37"/>
        <v>2106607.2599999998</v>
      </c>
      <c r="CA17" s="31">
        <f t="shared" si="38"/>
        <v>3371674.51</v>
      </c>
      <c r="CC17" s="71">
        <f>+ROUND((U17*0.25)*'Distribution Wksht'!$Z$14,2)</f>
        <v>163534.29</v>
      </c>
      <c r="CD17" s="28">
        <f>+ROUND((V17*0.25)*'Distribution Wksht'!$Z$14,2)</f>
        <v>272319.53000000003</v>
      </c>
      <c r="CE17" s="31">
        <f t="shared" si="20"/>
        <v>435853.82000000007</v>
      </c>
      <c r="CF17" s="28">
        <f>+ROUND((U17*0.25)*'Distribution Wksht'!$Z$15,2)</f>
        <v>112398.23</v>
      </c>
      <c r="CG17" s="28">
        <f>+ROUND((V17*0.25)*'Distribution Wksht'!$Z$15,2)</f>
        <v>187167.07</v>
      </c>
      <c r="CH17" s="31">
        <f t="shared" si="21"/>
        <v>299565.3</v>
      </c>
      <c r="CI17" s="28">
        <f>+ROUND((U17*0.25)*'Distribution Wksht'!$Z$16,2)</f>
        <v>263055.05</v>
      </c>
      <c r="CJ17" s="28">
        <f>+ROUND((V17*0.25)*'Distribution Wksht'!$Z$16,)</f>
        <v>438043</v>
      </c>
      <c r="CK17" s="31">
        <f t="shared" si="22"/>
        <v>701098.05</v>
      </c>
      <c r="CL17" s="28">
        <f>+ROUND((U17*0.25)*'Distribution Wksht'!$Z$17,2)</f>
        <v>363057.36</v>
      </c>
      <c r="CM17" s="28">
        <f>+ROUND((V17*0.25)*'Distribution Wksht'!$Z$17,2)</f>
        <v>604568.06999999995</v>
      </c>
      <c r="CN17" s="31">
        <f t="shared" si="23"/>
        <v>967625.42999999993</v>
      </c>
      <c r="CO17" s="28">
        <f>+ROUND((U17*0.25)*'Distribution Wksht'!$Z$18,2)</f>
        <v>363022.32</v>
      </c>
      <c r="CP17" s="28">
        <f>+ROUND((V17*0.25)*'Distribution Wksht'!$Z$18,2)</f>
        <v>604509.73</v>
      </c>
      <c r="CQ17" s="31">
        <f t="shared" si="24"/>
        <v>967532.05</v>
      </c>
      <c r="CR17" s="28">
        <f t="shared" si="39"/>
        <v>1265067.25</v>
      </c>
      <c r="CS17" s="28">
        <f t="shared" si="40"/>
        <v>2106607.4</v>
      </c>
      <c r="CT17" s="31">
        <f t="shared" si="41"/>
        <v>3371674.65</v>
      </c>
      <c r="CV17" s="71">
        <f t="shared" si="42"/>
        <v>660303.04</v>
      </c>
      <c r="CW17" s="28">
        <f t="shared" si="43"/>
        <v>1099545.6200000001</v>
      </c>
      <c r="CX17" s="31">
        <f t="shared" si="25"/>
        <v>1759848.6600000001</v>
      </c>
      <c r="CY17" s="28">
        <f t="shared" si="44"/>
        <v>453257.95999999996</v>
      </c>
      <c r="CZ17" s="28">
        <f t="shared" si="45"/>
        <v>754771.34000000008</v>
      </c>
      <c r="DA17" s="31">
        <f t="shared" si="26"/>
        <v>1208029.3</v>
      </c>
      <c r="DB17" s="28">
        <f t="shared" si="46"/>
        <v>1043556.3400000001</v>
      </c>
      <c r="DC17" s="28">
        <f t="shared" si="47"/>
        <v>1737744.4</v>
      </c>
      <c r="DD17" s="31">
        <f t="shared" si="27"/>
        <v>2781300.74</v>
      </c>
      <c r="DE17" s="28">
        <f t="shared" si="48"/>
        <v>1446992.42</v>
      </c>
      <c r="DF17" s="28">
        <f t="shared" si="49"/>
        <v>2409551.5199999996</v>
      </c>
      <c r="DG17" s="31">
        <f t="shared" si="28"/>
        <v>3856543.9399999995</v>
      </c>
      <c r="DH17" s="28">
        <f t="shared" si="50"/>
        <v>1456159.28</v>
      </c>
      <c r="DI17" s="28">
        <f t="shared" si="51"/>
        <v>2424816.2999999998</v>
      </c>
      <c r="DJ17" s="31">
        <f t="shared" si="29"/>
        <v>3880975.58</v>
      </c>
      <c r="DK17" s="28">
        <f t="shared" si="52"/>
        <v>5060269.04</v>
      </c>
      <c r="DL17" s="28">
        <f t="shared" si="53"/>
        <v>8426429.1799999997</v>
      </c>
      <c r="DM17" s="31">
        <f t="shared" si="54"/>
        <v>13486698.219999999</v>
      </c>
      <c r="DN17" s="151"/>
      <c r="DO17" s="37">
        <f t="shared" si="71"/>
        <v>0</v>
      </c>
    </row>
    <row r="18" spans="1:119" ht="12.75" customHeight="1" x14ac:dyDescent="0.2">
      <c r="A18" s="135">
        <v>70702</v>
      </c>
      <c r="B18" s="150">
        <v>743227578</v>
      </c>
      <c r="C18" s="129" t="s">
        <v>66</v>
      </c>
      <c r="D18" s="80" t="s">
        <v>6</v>
      </c>
      <c r="E18" s="13"/>
      <c r="F18" s="81">
        <v>2</v>
      </c>
      <c r="G18" s="14"/>
      <c r="H18" s="24"/>
      <c r="I18" s="25"/>
      <c r="J18" s="26"/>
      <c r="K18" s="91">
        <v>54282.965948513338</v>
      </c>
      <c r="L18" s="92"/>
      <c r="M18" s="93">
        <f t="shared" si="0"/>
        <v>54282.965948513338</v>
      </c>
      <c r="N18" s="91">
        <v>1076137.8087447209</v>
      </c>
      <c r="O18" s="92"/>
      <c r="P18" s="93">
        <f t="shared" si="1"/>
        <v>1076137.8087447209</v>
      </c>
      <c r="Q18" s="91">
        <v>0</v>
      </c>
      <c r="R18" s="92">
        <v>0</v>
      </c>
      <c r="S18" s="123">
        <f t="shared" si="2"/>
        <v>1130420.7746932341</v>
      </c>
      <c r="U18" s="24">
        <f t="shared" si="3"/>
        <v>54282.965948513338</v>
      </c>
      <c r="V18" s="24">
        <f t="shared" si="4"/>
        <v>1076137.8087447209</v>
      </c>
      <c r="X18" s="70">
        <f>+ROUND((U18*0.25)*'Distribution Wksht'!$E$14,2)</f>
        <v>1787.35</v>
      </c>
      <c r="Y18" s="24">
        <f>+ROUND((V18*0.25)*'Distribution Wksht'!$E$14,2)</f>
        <v>35433.51</v>
      </c>
      <c r="Z18" s="27">
        <f t="shared" si="5"/>
        <v>37220.86</v>
      </c>
      <c r="AA18" s="24">
        <f>+ROUND((U18*0.25)*'Distribution Wksht'!$E$15,2)</f>
        <v>1225.3900000000001</v>
      </c>
      <c r="AB18" s="24">
        <f>+ROUND((V18*0.25)*'Distribution Wksht'!$E$15,2)</f>
        <v>24292.78</v>
      </c>
      <c r="AC18" s="27">
        <f t="shared" si="6"/>
        <v>25518.17</v>
      </c>
      <c r="AD18" s="24">
        <f>+ROUND((U18*0.25)*'Distribution Wksht'!$E$16,2)</f>
        <v>2775.4</v>
      </c>
      <c r="AE18" s="24">
        <f>+ROUND((V18*0.25)*'Distribution Wksht'!$E$16,2)</f>
        <v>55021.13</v>
      </c>
      <c r="AF18" s="27">
        <f t="shared" si="7"/>
        <v>57796.53</v>
      </c>
      <c r="AG18" s="24">
        <f>+ROUND((U18*0.25)*'Distribution Wksht'!$E$17,2)</f>
        <v>3866.53</v>
      </c>
      <c r="AH18" s="24">
        <f>+ROUND((V18*0.25)*'Distribution Wksht'!$E$17,2)</f>
        <v>76652.42</v>
      </c>
      <c r="AI18" s="27">
        <f t="shared" si="8"/>
        <v>80518.95</v>
      </c>
      <c r="AJ18" s="24">
        <f>+ROUND((U18*0.25)*'Distribution Wksht'!$E$18,2)</f>
        <v>3916.08</v>
      </c>
      <c r="AK18" s="24">
        <f>+ROUND((V18*0.25)*'Distribution Wksht'!$E$18,2)</f>
        <v>77634.600000000006</v>
      </c>
      <c r="AL18" s="27">
        <f t="shared" si="9"/>
        <v>81550.680000000008</v>
      </c>
      <c r="AM18" s="24">
        <f t="shared" si="30"/>
        <v>13570.75</v>
      </c>
      <c r="AN18" s="24">
        <f t="shared" si="31"/>
        <v>269034.44</v>
      </c>
      <c r="AO18" s="27">
        <f t="shared" si="32"/>
        <v>282605.19</v>
      </c>
      <c r="AQ18" s="70">
        <f>+ROUND((U18*0.25)*'Distribution Wksht'!$L$14,2)</f>
        <v>1787.35</v>
      </c>
      <c r="AR18" s="24">
        <f>+ROUND((V18*0.25)*'Distribution Wksht'!$L$14,2)</f>
        <v>35433.51</v>
      </c>
      <c r="AS18" s="27">
        <f t="shared" si="10"/>
        <v>37220.86</v>
      </c>
      <c r="AT18" s="24">
        <f>+ROUND((U18*0.25)*'Distribution Wksht'!$L$15,2)</f>
        <v>1225.3900000000001</v>
      </c>
      <c r="AU18" s="24">
        <f>+ROUND((V18*0.25)*'Distribution Wksht'!$L$15,2)</f>
        <v>24292.78</v>
      </c>
      <c r="AV18" s="27">
        <f t="shared" si="11"/>
        <v>25518.17</v>
      </c>
      <c r="AW18" s="24">
        <f>+ROUND((U18*0.25)*'Distribution Wksht'!$L$16,2)</f>
        <v>2775.4</v>
      </c>
      <c r="AX18" s="24">
        <f>+ROUND((V18*0.25)*'Distribution Wksht'!$L$16,2)</f>
        <v>55021.13</v>
      </c>
      <c r="AY18" s="27">
        <f t="shared" si="12"/>
        <v>57796.53</v>
      </c>
      <c r="AZ18" s="24">
        <f>+ROUND((U18*0.25)*'Distribution Wksht'!$L$17,2)</f>
        <v>3866.53</v>
      </c>
      <c r="BA18" s="24">
        <f>+ROUND((V18*0.25)*'Distribution Wksht'!$L$17,2)</f>
        <v>76652.42</v>
      </c>
      <c r="BB18" s="27">
        <f t="shared" si="13"/>
        <v>80518.95</v>
      </c>
      <c r="BC18" s="24">
        <f>+ROUND((U18*0.25)*'Distribution Wksht'!$L$18,2)</f>
        <v>3916.08</v>
      </c>
      <c r="BD18" s="24">
        <f>+ROUND((V18*0.25)*'Distribution Wksht'!$L$18,2)</f>
        <v>77634.600000000006</v>
      </c>
      <c r="BE18" s="27">
        <f t="shared" si="14"/>
        <v>81550.680000000008</v>
      </c>
      <c r="BF18" s="24">
        <f t="shared" si="33"/>
        <v>13570.75</v>
      </c>
      <c r="BG18" s="24">
        <f t="shared" si="34"/>
        <v>269034.44</v>
      </c>
      <c r="BH18" s="27">
        <f t="shared" si="35"/>
        <v>282605.19</v>
      </c>
      <c r="BI18" s="37"/>
      <c r="BJ18" s="70">
        <f>+ROUND((U18*0.25)*'Distribution Wksht'!$S$14,2)</f>
        <v>1754.28</v>
      </c>
      <c r="BK18" s="24">
        <f>+ROUND((V18*0.25)*'Distribution Wksht'!$S$14,2)</f>
        <v>34777.879999999997</v>
      </c>
      <c r="BL18" s="27">
        <f t="shared" si="15"/>
        <v>36532.159999999996</v>
      </c>
      <c r="BM18" s="24">
        <f>+ROUND((U18*0.25)*'Distribution Wksht'!$S$15,2)</f>
        <v>1205.73</v>
      </c>
      <c r="BN18" s="24">
        <f>+ROUND((V18*0.25)*'Distribution Wksht'!$S$15,2)</f>
        <v>23903.07</v>
      </c>
      <c r="BO18" s="27">
        <f t="shared" si="16"/>
        <v>25108.799999999999</v>
      </c>
      <c r="BP18" s="24">
        <f>+ROUND((U18*0.25)*'Distribution Wksht'!$S$16,2)</f>
        <v>2821.87</v>
      </c>
      <c r="BQ18" s="24">
        <f>+ROUND((V18*0.25)*'Distribution Wksht'!$S$16,2)</f>
        <v>55942.38</v>
      </c>
      <c r="BR18" s="27">
        <f t="shared" si="17"/>
        <v>58764.25</v>
      </c>
      <c r="BS18" s="24">
        <f>+ROUND((U18*0.25)*'Distribution Wksht'!$S$17,2)</f>
        <v>3894.62</v>
      </c>
      <c r="BT18" s="24">
        <f>+ROUND((V18*0.25)*'Distribution Wksht'!$S$17,2)</f>
        <v>77209.289999999994</v>
      </c>
      <c r="BU18" s="27">
        <f t="shared" si="18"/>
        <v>81103.909999999989</v>
      </c>
      <c r="BV18" s="24">
        <f>+ROUND((U18*0.25)*'Distribution Wksht'!$S$18,2)</f>
        <v>3894.25</v>
      </c>
      <c r="BW18" s="24">
        <f>+ROUND((V18*0.25)*'Distribution Wksht'!$S$18,2)</f>
        <v>77201.83</v>
      </c>
      <c r="BX18" s="27">
        <f t="shared" si="19"/>
        <v>81096.08</v>
      </c>
      <c r="BY18" s="24">
        <f t="shared" si="36"/>
        <v>13570.75</v>
      </c>
      <c r="BZ18" s="24">
        <f t="shared" si="37"/>
        <v>269034.45</v>
      </c>
      <c r="CA18" s="27">
        <f t="shared" si="38"/>
        <v>282605.2</v>
      </c>
      <c r="CC18" s="70">
        <f>+ROUND((U18*0.25)*'Distribution Wksht'!$Z$14,2)</f>
        <v>1754.28</v>
      </c>
      <c r="CD18" s="24">
        <f>+ROUND((V18*0.25)*'Distribution Wksht'!$Z$14,2)</f>
        <v>34777.879999999997</v>
      </c>
      <c r="CE18" s="27">
        <f t="shared" si="20"/>
        <v>36532.159999999996</v>
      </c>
      <c r="CF18" s="24">
        <f>+ROUND((U18*0.25)*'Distribution Wksht'!$Z$15,2)</f>
        <v>1205.73</v>
      </c>
      <c r="CG18" s="24">
        <f>+ROUND((V18*0.25)*'Distribution Wksht'!$Z$15,2)</f>
        <v>23903.07</v>
      </c>
      <c r="CH18" s="27">
        <f t="shared" si="21"/>
        <v>25108.799999999999</v>
      </c>
      <c r="CI18" s="24">
        <f>+ROUND((U18*0.25)*'Distribution Wksht'!$Z$16,2)</f>
        <v>2821.87</v>
      </c>
      <c r="CJ18" s="24">
        <f>+ROUND((V18*0.25)*'Distribution Wksht'!$Z$16,)</f>
        <v>55942</v>
      </c>
      <c r="CK18" s="27">
        <f t="shared" si="22"/>
        <v>58763.87</v>
      </c>
      <c r="CL18" s="24">
        <f>+ROUND((U18*0.25)*'Distribution Wksht'!$Z$17,2)</f>
        <v>3894.62</v>
      </c>
      <c r="CM18" s="24">
        <f>+ROUND((V18*0.25)*'Distribution Wksht'!$Z$17,2)</f>
        <v>77209.289999999994</v>
      </c>
      <c r="CN18" s="27">
        <f t="shared" si="23"/>
        <v>81103.909999999989</v>
      </c>
      <c r="CO18" s="24">
        <f>+ROUND((U18*0.25)*'Distribution Wksht'!$Z$18,2)</f>
        <v>3894.25</v>
      </c>
      <c r="CP18" s="24">
        <f>+ROUND((V18*0.25)*'Distribution Wksht'!$Z$18,2)</f>
        <v>77201.83</v>
      </c>
      <c r="CQ18" s="27">
        <f t="shared" si="24"/>
        <v>81096.08</v>
      </c>
      <c r="CR18" s="24">
        <f t="shared" si="39"/>
        <v>13570.75</v>
      </c>
      <c r="CS18" s="24">
        <f t="shared" si="40"/>
        <v>269034.07</v>
      </c>
      <c r="CT18" s="27">
        <f t="shared" si="41"/>
        <v>282604.82</v>
      </c>
      <c r="CV18" s="70">
        <f t="shared" si="42"/>
        <v>7083.2599999999993</v>
      </c>
      <c r="CW18" s="24">
        <f t="shared" si="43"/>
        <v>140422.78</v>
      </c>
      <c r="CX18" s="27">
        <f t="shared" si="25"/>
        <v>147506.04</v>
      </c>
      <c r="CY18" s="24">
        <f t="shared" si="44"/>
        <v>4862.24</v>
      </c>
      <c r="CZ18" s="24">
        <f t="shared" si="45"/>
        <v>96391.700000000012</v>
      </c>
      <c r="DA18" s="27">
        <f t="shared" si="26"/>
        <v>101253.94000000002</v>
      </c>
      <c r="DB18" s="24">
        <f t="shared" si="46"/>
        <v>11194.54</v>
      </c>
      <c r="DC18" s="24">
        <f t="shared" si="47"/>
        <v>221926.63999999998</v>
      </c>
      <c r="DD18" s="27">
        <f t="shared" si="27"/>
        <v>233121.18</v>
      </c>
      <c r="DE18" s="24">
        <f t="shared" si="48"/>
        <v>15522.3</v>
      </c>
      <c r="DF18" s="24">
        <f t="shared" si="49"/>
        <v>307723.42</v>
      </c>
      <c r="DG18" s="27">
        <f t="shared" si="28"/>
        <v>323245.71999999997</v>
      </c>
      <c r="DH18" s="24">
        <f t="shared" si="50"/>
        <v>15620.66</v>
      </c>
      <c r="DI18" s="24">
        <f t="shared" si="51"/>
        <v>309672.86000000004</v>
      </c>
      <c r="DJ18" s="27">
        <f t="shared" si="29"/>
        <v>325293.52</v>
      </c>
      <c r="DK18" s="24">
        <f t="shared" si="52"/>
        <v>54283</v>
      </c>
      <c r="DL18" s="24">
        <f t="shared" si="53"/>
        <v>1076137.4000000001</v>
      </c>
      <c r="DM18" s="27">
        <f t="shared" si="54"/>
        <v>1130420.4000000001</v>
      </c>
      <c r="DN18" s="151"/>
      <c r="DO18" s="37">
        <f t="shared" si="71"/>
        <v>0</v>
      </c>
    </row>
    <row r="19" spans="1:119" ht="12.75" customHeight="1" x14ac:dyDescent="0.2">
      <c r="A19" s="136">
        <v>73516</v>
      </c>
      <c r="B19" s="149">
        <v>720697593</v>
      </c>
      <c r="C19" s="130" t="s">
        <v>67</v>
      </c>
      <c r="D19" s="82" t="s">
        <v>6</v>
      </c>
      <c r="E19" s="11"/>
      <c r="F19" s="83">
        <v>2</v>
      </c>
      <c r="G19" s="15"/>
      <c r="H19" s="28"/>
      <c r="I19" s="29"/>
      <c r="J19" s="30"/>
      <c r="K19" s="94">
        <v>37013.27482985743</v>
      </c>
      <c r="L19" s="95"/>
      <c r="M19" s="96">
        <f t="shared" si="0"/>
        <v>37013.27482985743</v>
      </c>
      <c r="N19" s="94">
        <v>2142109.7702553943</v>
      </c>
      <c r="O19" s="95"/>
      <c r="P19" s="96">
        <f t="shared" si="1"/>
        <v>2142109.7702553943</v>
      </c>
      <c r="Q19" s="94">
        <v>0</v>
      </c>
      <c r="R19" s="95">
        <v>0</v>
      </c>
      <c r="S19" s="124">
        <f t="shared" si="2"/>
        <v>2179123.0450852518</v>
      </c>
      <c r="U19" s="28">
        <f t="shared" si="3"/>
        <v>37013.27482985743</v>
      </c>
      <c r="V19" s="28">
        <f t="shared" si="4"/>
        <v>2142109.7702553943</v>
      </c>
      <c r="X19" s="71">
        <f>+ROUND((U19*0.25)*'Distribution Wksht'!$E$14,2)</f>
        <v>1218.72</v>
      </c>
      <c r="Y19" s="28">
        <f>+ROUND((V19*0.25)*'Distribution Wksht'!$E$14,2)</f>
        <v>70532.289999999994</v>
      </c>
      <c r="Z19" s="31">
        <f t="shared" si="5"/>
        <v>71751.009999999995</v>
      </c>
      <c r="AA19" s="28">
        <f>+ROUND((U19*0.25)*'Distribution Wksht'!$E$15,2)</f>
        <v>835.54</v>
      </c>
      <c r="AB19" s="28">
        <f>+ROUND((V19*0.25)*'Distribution Wksht'!$E$15,2)</f>
        <v>48356.09</v>
      </c>
      <c r="AC19" s="31">
        <f t="shared" si="6"/>
        <v>49191.63</v>
      </c>
      <c r="AD19" s="28">
        <f>+ROUND((U19*0.25)*'Distribution Wksht'!$E$16,2)</f>
        <v>1892.43</v>
      </c>
      <c r="AE19" s="28">
        <f>+ROUND((V19*0.25)*'Distribution Wksht'!$E$16,2)</f>
        <v>109522.5</v>
      </c>
      <c r="AF19" s="31">
        <f t="shared" si="7"/>
        <v>111414.93</v>
      </c>
      <c r="AG19" s="28">
        <f>+ROUND((U19*0.25)*'Distribution Wksht'!$E$17,2)</f>
        <v>2636.43</v>
      </c>
      <c r="AH19" s="28">
        <f>+ROUND((V19*0.25)*'Distribution Wksht'!$E$17,2)</f>
        <v>152580.74</v>
      </c>
      <c r="AI19" s="31">
        <f t="shared" si="8"/>
        <v>155217.16999999998</v>
      </c>
      <c r="AJ19" s="28">
        <f>+ROUND((U19*0.25)*'Distribution Wksht'!$E$18,2)</f>
        <v>2670.21</v>
      </c>
      <c r="AK19" s="28">
        <f>+ROUND((V19*0.25)*'Distribution Wksht'!$E$18,2)</f>
        <v>154535.82</v>
      </c>
      <c r="AL19" s="31">
        <f t="shared" si="9"/>
        <v>157206.03</v>
      </c>
      <c r="AM19" s="28">
        <f t="shared" si="30"/>
        <v>9253.3300000000017</v>
      </c>
      <c r="AN19" s="28">
        <f t="shared" si="31"/>
        <v>535527.43999999994</v>
      </c>
      <c r="AO19" s="31">
        <f t="shared" si="32"/>
        <v>544780.7699999999</v>
      </c>
      <c r="AQ19" s="71">
        <f>+ROUND((U19*0.25)*'Distribution Wksht'!$L$14,2)</f>
        <v>1218.72</v>
      </c>
      <c r="AR19" s="28">
        <f>+ROUND((V19*0.25)*'Distribution Wksht'!$L$14,2)</f>
        <v>70532.289999999994</v>
      </c>
      <c r="AS19" s="31">
        <f t="shared" si="10"/>
        <v>71751.009999999995</v>
      </c>
      <c r="AT19" s="28">
        <f>+ROUND((U19*0.25)*'Distribution Wksht'!$L$15,2)</f>
        <v>835.54</v>
      </c>
      <c r="AU19" s="28">
        <f>+ROUND((V19*0.25)*'Distribution Wksht'!$L$15,2)</f>
        <v>48356.09</v>
      </c>
      <c r="AV19" s="31">
        <f t="shared" si="11"/>
        <v>49191.63</v>
      </c>
      <c r="AW19" s="28">
        <f>+ROUND((U19*0.25)*'Distribution Wksht'!$L$16,2)</f>
        <v>1892.43</v>
      </c>
      <c r="AX19" s="28">
        <f>+ROUND((V19*0.25)*'Distribution Wksht'!$L$16,2)</f>
        <v>109522.5</v>
      </c>
      <c r="AY19" s="31">
        <f t="shared" si="12"/>
        <v>111414.93</v>
      </c>
      <c r="AZ19" s="28">
        <f>+ROUND((U19*0.25)*'Distribution Wksht'!$L$17,2)</f>
        <v>2636.43</v>
      </c>
      <c r="BA19" s="28">
        <f>+ROUND((V19*0.25)*'Distribution Wksht'!$L$17,2)</f>
        <v>152580.74</v>
      </c>
      <c r="BB19" s="31">
        <f t="shared" si="13"/>
        <v>155217.16999999998</v>
      </c>
      <c r="BC19" s="28">
        <f>+ROUND((U19*0.25)*'Distribution Wksht'!$L$18,2)</f>
        <v>2670.21</v>
      </c>
      <c r="BD19" s="28">
        <f>+ROUND((V19*0.25)*'Distribution Wksht'!$L$18,2)</f>
        <v>154535.82</v>
      </c>
      <c r="BE19" s="31">
        <f t="shared" si="14"/>
        <v>157206.03</v>
      </c>
      <c r="BF19" s="28">
        <f t="shared" si="33"/>
        <v>9253.3300000000017</v>
      </c>
      <c r="BG19" s="28">
        <f t="shared" si="34"/>
        <v>535527.43999999994</v>
      </c>
      <c r="BH19" s="31">
        <f t="shared" si="35"/>
        <v>544780.7699999999</v>
      </c>
      <c r="BI19" s="37"/>
      <c r="BJ19" s="71">
        <f>+ROUND((U19*0.25)*'Distribution Wksht'!$S$14,2)</f>
        <v>1196.17</v>
      </c>
      <c r="BK19" s="28">
        <f>+ROUND((V19*0.25)*'Distribution Wksht'!$S$14,2)</f>
        <v>69227.23</v>
      </c>
      <c r="BL19" s="31">
        <f t="shared" si="15"/>
        <v>70423.399999999994</v>
      </c>
      <c r="BM19" s="28">
        <f>+ROUND((U19*0.25)*'Distribution Wksht'!$S$15,2)</f>
        <v>822.14</v>
      </c>
      <c r="BN19" s="28">
        <f>+ROUND((V19*0.25)*'Distribution Wksht'!$S$15,2)</f>
        <v>47580.35</v>
      </c>
      <c r="BO19" s="31">
        <f t="shared" si="16"/>
        <v>48402.49</v>
      </c>
      <c r="BP19" s="28">
        <f>+ROUND((U19*0.25)*'Distribution Wksht'!$S$16,2)</f>
        <v>1924.11</v>
      </c>
      <c r="BQ19" s="28">
        <f>+ROUND((V19*0.25)*'Distribution Wksht'!$S$16,2)</f>
        <v>111356.29</v>
      </c>
      <c r="BR19" s="31">
        <f t="shared" si="17"/>
        <v>113280.4</v>
      </c>
      <c r="BS19" s="28">
        <f>+ROUND((U19*0.25)*'Distribution Wksht'!$S$17,2)</f>
        <v>2655.58</v>
      </c>
      <c r="BT19" s="28">
        <f>+ROUND((V19*0.25)*'Distribution Wksht'!$S$17,2)</f>
        <v>153689.20000000001</v>
      </c>
      <c r="BU19" s="31">
        <f t="shared" si="18"/>
        <v>156344.78</v>
      </c>
      <c r="BV19" s="28">
        <f>+ROUND((U19*0.25)*'Distribution Wksht'!$S$18,2)</f>
        <v>2655.32</v>
      </c>
      <c r="BW19" s="28">
        <f>+ROUND((V19*0.25)*'Distribution Wksht'!$S$18,2)</f>
        <v>153674.37</v>
      </c>
      <c r="BX19" s="31">
        <f t="shared" si="19"/>
        <v>156329.69</v>
      </c>
      <c r="BY19" s="28">
        <f t="shared" si="36"/>
        <v>9253.32</v>
      </c>
      <c r="BZ19" s="28">
        <f t="shared" si="37"/>
        <v>535527.43999999994</v>
      </c>
      <c r="CA19" s="31">
        <f t="shared" si="38"/>
        <v>544780.75999999989</v>
      </c>
      <c r="CC19" s="71">
        <f>+ROUND((U19*0.25)*'Distribution Wksht'!$Z$14,2)</f>
        <v>1196.17</v>
      </c>
      <c r="CD19" s="28">
        <f>+ROUND((V19*0.25)*'Distribution Wksht'!$Z$14,2)</f>
        <v>69227.23</v>
      </c>
      <c r="CE19" s="31">
        <f t="shared" si="20"/>
        <v>70423.399999999994</v>
      </c>
      <c r="CF19" s="28">
        <f>+ROUND((U19*0.25)*'Distribution Wksht'!$Z$15,2)</f>
        <v>822.14</v>
      </c>
      <c r="CG19" s="28">
        <f>+ROUND((V19*0.25)*'Distribution Wksht'!$Z$15,2)</f>
        <v>47580.35</v>
      </c>
      <c r="CH19" s="31">
        <f t="shared" si="21"/>
        <v>48402.49</v>
      </c>
      <c r="CI19" s="28">
        <f>+ROUND((U19*0.25)*'Distribution Wksht'!$Z$16,2)</f>
        <v>1924.11</v>
      </c>
      <c r="CJ19" s="28">
        <f>+ROUND((V19*0.25)*'Distribution Wksht'!$Z$16,)</f>
        <v>111356</v>
      </c>
      <c r="CK19" s="31">
        <f t="shared" si="22"/>
        <v>113280.11</v>
      </c>
      <c r="CL19" s="28">
        <f>+ROUND((U19*0.25)*'Distribution Wksht'!$Z$17,2)</f>
        <v>2655.58</v>
      </c>
      <c r="CM19" s="28">
        <f>+ROUND((V19*0.25)*'Distribution Wksht'!$Z$17,2)</f>
        <v>153689.20000000001</v>
      </c>
      <c r="CN19" s="31">
        <f t="shared" si="23"/>
        <v>156344.78</v>
      </c>
      <c r="CO19" s="28">
        <f>+ROUND((U19*0.25)*'Distribution Wksht'!$Z$18,2)</f>
        <v>2655.32</v>
      </c>
      <c r="CP19" s="28">
        <f>+ROUND((V19*0.25)*'Distribution Wksht'!$Z$18,2)</f>
        <v>153674.37</v>
      </c>
      <c r="CQ19" s="31">
        <f t="shared" si="24"/>
        <v>156329.69</v>
      </c>
      <c r="CR19" s="28">
        <f t="shared" si="39"/>
        <v>9253.32</v>
      </c>
      <c r="CS19" s="28">
        <f t="shared" si="40"/>
        <v>535527.15</v>
      </c>
      <c r="CT19" s="31">
        <f t="shared" si="41"/>
        <v>544780.47</v>
      </c>
      <c r="CV19" s="71">
        <f t="shared" si="42"/>
        <v>4829.7800000000007</v>
      </c>
      <c r="CW19" s="28">
        <f t="shared" si="43"/>
        <v>279519.03999999998</v>
      </c>
      <c r="CX19" s="31">
        <f t="shared" si="25"/>
        <v>284348.82</v>
      </c>
      <c r="CY19" s="28">
        <f t="shared" si="44"/>
        <v>3315.3599999999997</v>
      </c>
      <c r="CZ19" s="28">
        <f t="shared" si="45"/>
        <v>191872.88</v>
      </c>
      <c r="DA19" s="31">
        <f t="shared" si="26"/>
        <v>195188.24</v>
      </c>
      <c r="DB19" s="28">
        <f t="shared" si="46"/>
        <v>7633.08</v>
      </c>
      <c r="DC19" s="28">
        <f t="shared" si="47"/>
        <v>441757.29</v>
      </c>
      <c r="DD19" s="31">
        <f t="shared" si="27"/>
        <v>449390.37</v>
      </c>
      <c r="DE19" s="28">
        <f t="shared" si="48"/>
        <v>10584.02</v>
      </c>
      <c r="DF19" s="28">
        <f t="shared" si="49"/>
        <v>612539.88</v>
      </c>
      <c r="DG19" s="31">
        <f t="shared" si="28"/>
        <v>623123.9</v>
      </c>
      <c r="DH19" s="28">
        <f t="shared" si="50"/>
        <v>10651.06</v>
      </c>
      <c r="DI19" s="28">
        <f t="shared" si="51"/>
        <v>616420.38</v>
      </c>
      <c r="DJ19" s="31">
        <f t="shared" si="29"/>
        <v>627071.44000000006</v>
      </c>
      <c r="DK19" s="28">
        <f t="shared" si="52"/>
        <v>37013.300000000003</v>
      </c>
      <c r="DL19" s="28">
        <f t="shared" si="53"/>
        <v>2142109.4699999997</v>
      </c>
      <c r="DM19" s="31">
        <f t="shared" si="54"/>
        <v>2179122.7699999996</v>
      </c>
      <c r="DN19" s="151"/>
      <c r="DO19" s="37">
        <f t="shared" si="71"/>
        <v>0</v>
      </c>
    </row>
    <row r="20" spans="1:119" ht="12.75" customHeight="1" x14ac:dyDescent="0.2">
      <c r="A20" s="135">
        <v>74561</v>
      </c>
      <c r="B20" s="150">
        <v>824337635</v>
      </c>
      <c r="C20" s="129" t="s">
        <v>68</v>
      </c>
      <c r="D20" s="80" t="s">
        <v>6</v>
      </c>
      <c r="E20" s="13"/>
      <c r="F20" s="81">
        <v>2</v>
      </c>
      <c r="G20" s="14"/>
      <c r="H20" s="24"/>
      <c r="I20" s="25"/>
      <c r="J20" s="26"/>
      <c r="K20" s="91">
        <v>1843821.0325746278</v>
      </c>
      <c r="L20" s="92"/>
      <c r="M20" s="93">
        <f t="shared" si="0"/>
        <v>1843821.0325746278</v>
      </c>
      <c r="N20" s="91">
        <v>4560949.2483460596</v>
      </c>
      <c r="O20" s="92"/>
      <c r="P20" s="93">
        <f t="shared" si="1"/>
        <v>4560949.2483460596</v>
      </c>
      <c r="Q20" s="91">
        <v>0</v>
      </c>
      <c r="R20" s="92">
        <v>0</v>
      </c>
      <c r="S20" s="123">
        <f t="shared" si="2"/>
        <v>6404770.2809206871</v>
      </c>
      <c r="U20" s="24">
        <f t="shared" si="3"/>
        <v>1843821.0325746278</v>
      </c>
      <c r="V20" s="24">
        <f t="shared" si="4"/>
        <v>4560949.2483460596</v>
      </c>
      <c r="X20" s="70">
        <f>+ROUND((U20*0.25)*'Distribution Wksht'!$E$14,2)</f>
        <v>60710.67</v>
      </c>
      <c r="Y20" s="24">
        <f>+ROUND((V20*0.25)*'Distribution Wksht'!$E$14,2)</f>
        <v>150176.35</v>
      </c>
      <c r="Z20" s="27">
        <f t="shared" si="5"/>
        <v>210887.02000000002</v>
      </c>
      <c r="AA20" s="24">
        <f>+ROUND((U20*0.25)*'Distribution Wksht'!$E$15,2)</f>
        <v>41622.5</v>
      </c>
      <c r="AB20" s="24">
        <f>+ROUND((V20*0.25)*'Distribution Wksht'!$E$15,2)</f>
        <v>102959.08</v>
      </c>
      <c r="AC20" s="27">
        <f t="shared" si="6"/>
        <v>144581.58000000002</v>
      </c>
      <c r="AD20" s="24">
        <f>+ROUND((U20*0.25)*'Distribution Wksht'!$E$16,2)</f>
        <v>94271.5</v>
      </c>
      <c r="AE20" s="24">
        <f>+ROUND((V20*0.25)*'Distribution Wksht'!$E$16,2)</f>
        <v>233193.73</v>
      </c>
      <c r="AF20" s="27">
        <f t="shared" si="7"/>
        <v>327465.23</v>
      </c>
      <c r="AG20" s="24">
        <f>+ROUND((U20*0.25)*'Distribution Wksht'!$E$17,2)</f>
        <v>131333.87</v>
      </c>
      <c r="AH20" s="24">
        <f>+ROUND((V20*0.25)*'Distribution Wksht'!$E$17,2)</f>
        <v>324872.71000000002</v>
      </c>
      <c r="AI20" s="27">
        <f t="shared" si="8"/>
        <v>456206.58</v>
      </c>
      <c r="AJ20" s="24">
        <f>+ROUND((U20*0.25)*'Distribution Wksht'!$E$18,2)</f>
        <v>133016.71</v>
      </c>
      <c r="AK20" s="24">
        <f>+ROUND((V20*0.25)*'Distribution Wksht'!$E$18,2)</f>
        <v>329035.45</v>
      </c>
      <c r="AL20" s="27">
        <f t="shared" si="9"/>
        <v>462052.16000000003</v>
      </c>
      <c r="AM20" s="24">
        <f t="shared" si="30"/>
        <v>460955.25</v>
      </c>
      <c r="AN20" s="24">
        <f t="shared" si="31"/>
        <v>1140237.32</v>
      </c>
      <c r="AO20" s="27">
        <f t="shared" si="32"/>
        <v>1601192.57</v>
      </c>
      <c r="AQ20" s="70">
        <f>+ROUND((U20*0.25)*'Distribution Wksht'!$L$14,2)</f>
        <v>60710.67</v>
      </c>
      <c r="AR20" s="24">
        <f>+ROUND((V20*0.25)*'Distribution Wksht'!$L$14,2)</f>
        <v>150176.35</v>
      </c>
      <c r="AS20" s="27">
        <f t="shared" si="10"/>
        <v>210887.02000000002</v>
      </c>
      <c r="AT20" s="24">
        <f>+ROUND((U20*0.25)*'Distribution Wksht'!$L$15,2)</f>
        <v>41622.5</v>
      </c>
      <c r="AU20" s="24">
        <f>+ROUND((V20*0.25)*'Distribution Wksht'!$L$15,2)</f>
        <v>102959.08</v>
      </c>
      <c r="AV20" s="27">
        <f t="shared" si="11"/>
        <v>144581.58000000002</v>
      </c>
      <c r="AW20" s="24">
        <f>+ROUND((U20*0.25)*'Distribution Wksht'!$L$16,2)</f>
        <v>94271.5</v>
      </c>
      <c r="AX20" s="24">
        <f>+ROUND((V20*0.25)*'Distribution Wksht'!$L$16,2)</f>
        <v>233193.73</v>
      </c>
      <c r="AY20" s="27">
        <f t="shared" si="12"/>
        <v>327465.23</v>
      </c>
      <c r="AZ20" s="24">
        <f>+ROUND((U20*0.25)*'Distribution Wksht'!$L$17,2)</f>
        <v>131333.87</v>
      </c>
      <c r="BA20" s="24">
        <f>+ROUND((V20*0.25)*'Distribution Wksht'!$L$17,2)</f>
        <v>324872.71000000002</v>
      </c>
      <c r="BB20" s="27">
        <f t="shared" si="13"/>
        <v>456206.58</v>
      </c>
      <c r="BC20" s="24">
        <f>+ROUND((U20*0.25)*'Distribution Wksht'!$L$18,2)</f>
        <v>133016.71</v>
      </c>
      <c r="BD20" s="24">
        <f>+ROUND((V20*0.25)*'Distribution Wksht'!$L$18,2)</f>
        <v>329035.45</v>
      </c>
      <c r="BE20" s="27">
        <f t="shared" si="14"/>
        <v>462052.16000000003</v>
      </c>
      <c r="BF20" s="24">
        <f t="shared" si="33"/>
        <v>460955.25</v>
      </c>
      <c r="BG20" s="24">
        <f t="shared" si="34"/>
        <v>1140237.32</v>
      </c>
      <c r="BH20" s="27">
        <f t="shared" si="35"/>
        <v>1601192.57</v>
      </c>
      <c r="BI20" s="37"/>
      <c r="BJ20" s="70">
        <f>+ROUND((U20*0.25)*'Distribution Wksht'!$S$14,2)</f>
        <v>59587.34</v>
      </c>
      <c r="BK20" s="24">
        <f>+ROUND((V20*0.25)*'Distribution Wksht'!$S$14,2)</f>
        <v>147397.62</v>
      </c>
      <c r="BL20" s="27">
        <f t="shared" si="15"/>
        <v>206984.95999999999</v>
      </c>
      <c r="BM20" s="24">
        <f>+ROUND((U20*0.25)*'Distribution Wksht'!$S$15,2)</f>
        <v>40954.78</v>
      </c>
      <c r="BN20" s="24">
        <f>+ROUND((V20*0.25)*'Distribution Wksht'!$S$15,2)</f>
        <v>101307.39</v>
      </c>
      <c r="BO20" s="27">
        <f t="shared" si="16"/>
        <v>142262.16999999998</v>
      </c>
      <c r="BP20" s="24">
        <f>+ROUND((U20*0.25)*'Distribution Wksht'!$S$16,2)</f>
        <v>95849.93</v>
      </c>
      <c r="BQ20" s="24">
        <f>+ROUND((V20*0.25)*'Distribution Wksht'!$S$16,2)</f>
        <v>237098.21</v>
      </c>
      <c r="BR20" s="27">
        <f t="shared" si="17"/>
        <v>332948.14</v>
      </c>
      <c r="BS20" s="24">
        <f>+ROUND((U20*0.25)*'Distribution Wksht'!$S$17,2)</f>
        <v>132287.99</v>
      </c>
      <c r="BT20" s="24">
        <f>+ROUND((V20*0.25)*'Distribution Wksht'!$S$17,2)</f>
        <v>327232.84000000003</v>
      </c>
      <c r="BU20" s="27">
        <f t="shared" si="18"/>
        <v>459520.83</v>
      </c>
      <c r="BV20" s="24">
        <f>+ROUND((U20*0.25)*'Distribution Wksht'!$S$18,2)</f>
        <v>132275.22</v>
      </c>
      <c r="BW20" s="24">
        <f>+ROUND((V20*0.25)*'Distribution Wksht'!$S$18,2)</f>
        <v>327201.26</v>
      </c>
      <c r="BX20" s="27">
        <f t="shared" si="19"/>
        <v>459476.47999999998</v>
      </c>
      <c r="BY20" s="24">
        <f t="shared" si="36"/>
        <v>460955.26</v>
      </c>
      <c r="BZ20" s="24">
        <f t="shared" si="37"/>
        <v>1140237.32</v>
      </c>
      <c r="CA20" s="27">
        <f t="shared" si="38"/>
        <v>1601192.58</v>
      </c>
      <c r="CC20" s="70">
        <f>+ROUND((U20*0.25)*'Distribution Wksht'!$Z$14,2)</f>
        <v>59587.34</v>
      </c>
      <c r="CD20" s="24">
        <f>+ROUND((V20*0.25)*'Distribution Wksht'!$Z$14,2)</f>
        <v>147397.62</v>
      </c>
      <c r="CE20" s="27">
        <f t="shared" si="20"/>
        <v>206984.95999999999</v>
      </c>
      <c r="CF20" s="24">
        <f>+ROUND((U20*0.25)*'Distribution Wksht'!$Z$15,2)</f>
        <v>40954.78</v>
      </c>
      <c r="CG20" s="24">
        <f>+ROUND((V20*0.25)*'Distribution Wksht'!$Z$15,2)</f>
        <v>101307.39</v>
      </c>
      <c r="CH20" s="27">
        <f t="shared" si="21"/>
        <v>142262.16999999998</v>
      </c>
      <c r="CI20" s="24">
        <f>+ROUND((U20*0.25)*'Distribution Wksht'!$Z$16,2)</f>
        <v>95849.93</v>
      </c>
      <c r="CJ20" s="24">
        <f>+ROUND((V20*0.25)*'Distribution Wksht'!$Z$16,)</f>
        <v>237098</v>
      </c>
      <c r="CK20" s="27">
        <f t="shared" si="22"/>
        <v>332947.93</v>
      </c>
      <c r="CL20" s="24">
        <f>+ROUND((U20*0.25)*'Distribution Wksht'!$Z$17,2)</f>
        <v>132287.99</v>
      </c>
      <c r="CM20" s="24">
        <f>+ROUND((V20*0.25)*'Distribution Wksht'!$Z$17,2)</f>
        <v>327232.84000000003</v>
      </c>
      <c r="CN20" s="27">
        <f t="shared" si="23"/>
        <v>459520.83</v>
      </c>
      <c r="CO20" s="24">
        <f>+ROUND((U20*0.25)*'Distribution Wksht'!$Z$18,2)</f>
        <v>132275.22</v>
      </c>
      <c r="CP20" s="24">
        <f>+ROUND((V20*0.25)*'Distribution Wksht'!$Z$18,2)</f>
        <v>327201.26</v>
      </c>
      <c r="CQ20" s="27">
        <f t="shared" si="24"/>
        <v>459476.47999999998</v>
      </c>
      <c r="CR20" s="24">
        <f t="shared" si="39"/>
        <v>460955.26</v>
      </c>
      <c r="CS20" s="24">
        <f t="shared" si="40"/>
        <v>1140237.1100000001</v>
      </c>
      <c r="CT20" s="27">
        <f t="shared" si="41"/>
        <v>1601192.37</v>
      </c>
      <c r="CV20" s="70">
        <f t="shared" si="42"/>
        <v>240596.02</v>
      </c>
      <c r="CW20" s="24">
        <f t="shared" si="43"/>
        <v>595147.93999999994</v>
      </c>
      <c r="CX20" s="27">
        <f t="shared" si="25"/>
        <v>835743.96</v>
      </c>
      <c r="CY20" s="24">
        <f t="shared" si="44"/>
        <v>165154.56</v>
      </c>
      <c r="CZ20" s="24">
        <f t="shared" si="45"/>
        <v>408532.94</v>
      </c>
      <c r="DA20" s="27">
        <f t="shared" si="26"/>
        <v>573687.5</v>
      </c>
      <c r="DB20" s="24">
        <f t="shared" si="46"/>
        <v>380242.86</v>
      </c>
      <c r="DC20" s="24">
        <f t="shared" si="47"/>
        <v>940583.67</v>
      </c>
      <c r="DD20" s="27">
        <f t="shared" si="27"/>
        <v>1320826.53</v>
      </c>
      <c r="DE20" s="24">
        <f t="shared" si="48"/>
        <v>527243.72</v>
      </c>
      <c r="DF20" s="24">
        <f t="shared" si="49"/>
        <v>1304211.1000000001</v>
      </c>
      <c r="DG20" s="27">
        <f t="shared" si="28"/>
        <v>1831454.82</v>
      </c>
      <c r="DH20" s="24">
        <f t="shared" si="50"/>
        <v>530583.86</v>
      </c>
      <c r="DI20" s="24">
        <f t="shared" si="51"/>
        <v>1312473.42</v>
      </c>
      <c r="DJ20" s="27">
        <f t="shared" si="29"/>
        <v>1843057.2799999998</v>
      </c>
      <c r="DK20" s="24">
        <f t="shared" si="52"/>
        <v>1843821.02</v>
      </c>
      <c r="DL20" s="24">
        <f t="shared" si="53"/>
        <v>4560949.07</v>
      </c>
      <c r="DM20" s="27">
        <f t="shared" si="54"/>
        <v>6404770.0899999999</v>
      </c>
      <c r="DN20" s="151"/>
      <c r="DO20" s="37">
        <f t="shared" si="71"/>
        <v>0</v>
      </c>
    </row>
    <row r="21" spans="1:119" ht="12.75" customHeight="1" x14ac:dyDescent="0.2">
      <c r="A21" s="136">
        <v>74064</v>
      </c>
      <c r="B21" s="149">
        <v>720878037</v>
      </c>
      <c r="C21" s="130" t="s">
        <v>69</v>
      </c>
      <c r="D21" s="82" t="s">
        <v>6</v>
      </c>
      <c r="E21" s="11"/>
      <c r="F21" s="83">
        <v>2</v>
      </c>
      <c r="G21" s="15"/>
      <c r="H21" s="28"/>
      <c r="I21" s="29"/>
      <c r="J21" s="30"/>
      <c r="K21" s="94">
        <v>1301508.3264782603</v>
      </c>
      <c r="L21" s="95"/>
      <c r="M21" s="96">
        <f t="shared" si="0"/>
        <v>1301508.3264782603</v>
      </c>
      <c r="N21" s="94">
        <v>384391.99342349882</v>
      </c>
      <c r="O21" s="95"/>
      <c r="P21" s="96">
        <f t="shared" si="1"/>
        <v>384391.99342349882</v>
      </c>
      <c r="Q21" s="94">
        <v>0</v>
      </c>
      <c r="R21" s="95">
        <v>0</v>
      </c>
      <c r="S21" s="124">
        <f t="shared" si="2"/>
        <v>1685900.3199017593</v>
      </c>
      <c r="U21" s="28">
        <f t="shared" si="3"/>
        <v>1301508.3264782603</v>
      </c>
      <c r="V21" s="28">
        <f t="shared" si="4"/>
        <v>384391.99342349882</v>
      </c>
      <c r="X21" s="71">
        <f>+ROUND((U21*0.25)*'Distribution Wksht'!$E$14,2)</f>
        <v>42854.19</v>
      </c>
      <c r="Y21" s="28">
        <f>+ROUND((V21*0.25)*'Distribution Wksht'!$E$14,2)</f>
        <v>12656.7</v>
      </c>
      <c r="Z21" s="31">
        <f t="shared" si="5"/>
        <v>55510.89</v>
      </c>
      <c r="AA21" s="28">
        <f>+ROUND((U21*0.25)*'Distribution Wksht'!$E$15,2)</f>
        <v>29380.31</v>
      </c>
      <c r="AB21" s="28">
        <f>+ROUND((V21*0.25)*'Distribution Wksht'!$E$15,2)</f>
        <v>8677.2800000000007</v>
      </c>
      <c r="AC21" s="31">
        <f t="shared" si="6"/>
        <v>38057.590000000004</v>
      </c>
      <c r="AD21" s="28">
        <f>+ROUND((U21*0.25)*'Distribution Wksht'!$E$16,2)</f>
        <v>66543.95</v>
      </c>
      <c r="AE21" s="28">
        <f>+ROUND((V21*0.25)*'Distribution Wksht'!$E$16,2)</f>
        <v>19653.32</v>
      </c>
      <c r="AF21" s="31">
        <f t="shared" si="7"/>
        <v>86197.26999999999</v>
      </c>
      <c r="AG21" s="28">
        <f>+ROUND((U21*0.25)*'Distribution Wksht'!$E$17,2)</f>
        <v>92705.38</v>
      </c>
      <c r="AH21" s="28">
        <f>+ROUND((V21*0.25)*'Distribution Wksht'!$E$17,2)</f>
        <v>27379.93</v>
      </c>
      <c r="AI21" s="31">
        <f t="shared" si="8"/>
        <v>120085.31</v>
      </c>
      <c r="AJ21" s="28">
        <f>+ROUND((U21*0.25)*'Distribution Wksht'!$E$18,2)</f>
        <v>93893.26</v>
      </c>
      <c r="AK21" s="28">
        <f>+ROUND((V21*0.25)*'Distribution Wksht'!$E$18,2)</f>
        <v>27730.76</v>
      </c>
      <c r="AL21" s="31">
        <f t="shared" si="9"/>
        <v>121624.01999999999</v>
      </c>
      <c r="AM21" s="28">
        <f t="shared" si="30"/>
        <v>325377.09000000003</v>
      </c>
      <c r="AN21" s="28">
        <f t="shared" si="31"/>
        <v>96097.99</v>
      </c>
      <c r="AO21" s="31">
        <f t="shared" si="32"/>
        <v>421475.08</v>
      </c>
      <c r="AQ21" s="71">
        <f>+ROUND((U21*0.25)*'Distribution Wksht'!$L$14,2)</f>
        <v>42854.19</v>
      </c>
      <c r="AR21" s="28">
        <f>+ROUND((V21*0.25)*'Distribution Wksht'!$L$14,2)</f>
        <v>12656.7</v>
      </c>
      <c r="AS21" s="31">
        <f t="shared" si="10"/>
        <v>55510.89</v>
      </c>
      <c r="AT21" s="28">
        <f>+ROUND((U21*0.25)*'Distribution Wksht'!$L$15,2)</f>
        <v>29380.31</v>
      </c>
      <c r="AU21" s="28">
        <f>+ROUND((V21*0.25)*'Distribution Wksht'!$L$15,2)</f>
        <v>8677.2800000000007</v>
      </c>
      <c r="AV21" s="31">
        <f t="shared" si="11"/>
        <v>38057.590000000004</v>
      </c>
      <c r="AW21" s="28">
        <f>+ROUND((U21*0.25)*'Distribution Wksht'!$L$16,2)</f>
        <v>66543.95</v>
      </c>
      <c r="AX21" s="28">
        <f>+ROUND((V21*0.25)*'Distribution Wksht'!$L$16,2)</f>
        <v>19653.32</v>
      </c>
      <c r="AY21" s="31">
        <f t="shared" si="12"/>
        <v>86197.26999999999</v>
      </c>
      <c r="AZ21" s="28">
        <f>+ROUND((U21*0.25)*'Distribution Wksht'!$L$17,2)</f>
        <v>92705.38</v>
      </c>
      <c r="BA21" s="28">
        <f>+ROUND((V21*0.25)*'Distribution Wksht'!$L$17,2)</f>
        <v>27379.93</v>
      </c>
      <c r="BB21" s="31">
        <f t="shared" si="13"/>
        <v>120085.31</v>
      </c>
      <c r="BC21" s="28">
        <f>+ROUND((U21*0.25)*'Distribution Wksht'!$L$18,2)</f>
        <v>93893.26</v>
      </c>
      <c r="BD21" s="28">
        <f>+ROUND((V21*0.25)*'Distribution Wksht'!$L$18,2)</f>
        <v>27730.76</v>
      </c>
      <c r="BE21" s="31">
        <f t="shared" si="14"/>
        <v>121624.01999999999</v>
      </c>
      <c r="BF21" s="28">
        <f t="shared" si="33"/>
        <v>325377.09000000003</v>
      </c>
      <c r="BG21" s="28">
        <f t="shared" si="34"/>
        <v>96097.99</v>
      </c>
      <c r="BH21" s="31">
        <f t="shared" si="35"/>
        <v>421475.08</v>
      </c>
      <c r="BI21" s="37"/>
      <c r="BJ21" s="71">
        <f>+ROUND((U21*0.25)*'Distribution Wksht'!$S$14,2)</f>
        <v>42061.25</v>
      </c>
      <c r="BK21" s="28">
        <f>+ROUND((V21*0.25)*'Distribution Wksht'!$S$14,2)</f>
        <v>12422.52</v>
      </c>
      <c r="BL21" s="31">
        <f t="shared" si="15"/>
        <v>54483.770000000004</v>
      </c>
      <c r="BM21" s="28">
        <f>+ROUND((U21*0.25)*'Distribution Wksht'!$S$15,2)</f>
        <v>28908.98</v>
      </c>
      <c r="BN21" s="28">
        <f>+ROUND((V21*0.25)*'Distribution Wksht'!$S$15,2)</f>
        <v>8538.08</v>
      </c>
      <c r="BO21" s="31">
        <f t="shared" si="16"/>
        <v>37447.06</v>
      </c>
      <c r="BP21" s="28">
        <f>+ROUND((U21*0.25)*'Distribution Wksht'!$S$16,2)</f>
        <v>67658.13</v>
      </c>
      <c r="BQ21" s="28">
        <f>+ROUND((V21*0.25)*'Distribution Wksht'!$S$16,2)</f>
        <v>19982.39</v>
      </c>
      <c r="BR21" s="31">
        <f t="shared" si="17"/>
        <v>87640.52</v>
      </c>
      <c r="BS21" s="28">
        <f>+ROUND((U21*0.25)*'Distribution Wksht'!$S$17,2)</f>
        <v>93378.87</v>
      </c>
      <c r="BT21" s="28">
        <f>+ROUND((V21*0.25)*'Distribution Wksht'!$S$17,2)</f>
        <v>27578.84</v>
      </c>
      <c r="BU21" s="31">
        <f t="shared" si="18"/>
        <v>120957.70999999999</v>
      </c>
      <c r="BV21" s="28">
        <f>+ROUND((U21*0.25)*'Distribution Wksht'!$S$18,2)</f>
        <v>93369.85</v>
      </c>
      <c r="BW21" s="28">
        <f>+ROUND((V21*0.25)*'Distribution Wksht'!$S$18,2)</f>
        <v>27576.18</v>
      </c>
      <c r="BX21" s="31">
        <f t="shared" si="19"/>
        <v>120946.03</v>
      </c>
      <c r="BY21" s="28">
        <f t="shared" si="36"/>
        <v>325377.07999999996</v>
      </c>
      <c r="BZ21" s="28">
        <f t="shared" si="37"/>
        <v>96098.010000000009</v>
      </c>
      <c r="CA21" s="31">
        <f t="shared" si="38"/>
        <v>421475.08999999997</v>
      </c>
      <c r="CC21" s="71">
        <f>+ROUND((U21*0.25)*'Distribution Wksht'!$Z$14,2)</f>
        <v>42061.25</v>
      </c>
      <c r="CD21" s="28">
        <f>+ROUND((V21*0.25)*'Distribution Wksht'!$Z$14,2)</f>
        <v>12422.52</v>
      </c>
      <c r="CE21" s="31">
        <f t="shared" si="20"/>
        <v>54483.770000000004</v>
      </c>
      <c r="CF21" s="28">
        <f>+ROUND((U21*0.25)*'Distribution Wksht'!$Z$15,2)</f>
        <v>28908.98</v>
      </c>
      <c r="CG21" s="28">
        <f>+ROUND((V21*0.25)*'Distribution Wksht'!$Z$15,2)</f>
        <v>8538.08</v>
      </c>
      <c r="CH21" s="31">
        <f t="shared" si="21"/>
        <v>37447.06</v>
      </c>
      <c r="CI21" s="28">
        <f>+ROUND((U21*0.25)*'Distribution Wksht'!$Z$16,2)</f>
        <v>67658.13</v>
      </c>
      <c r="CJ21" s="28">
        <f>+ROUND((V21*0.25)*'Distribution Wksht'!$Z$16,)</f>
        <v>19982</v>
      </c>
      <c r="CK21" s="31">
        <f t="shared" si="22"/>
        <v>87640.13</v>
      </c>
      <c r="CL21" s="28">
        <f>+ROUND((U21*0.25)*'Distribution Wksht'!$Z$17,2)</f>
        <v>93378.87</v>
      </c>
      <c r="CM21" s="28">
        <f>+ROUND((V21*0.25)*'Distribution Wksht'!$Z$17,2)</f>
        <v>27578.84</v>
      </c>
      <c r="CN21" s="31">
        <f t="shared" si="23"/>
        <v>120957.70999999999</v>
      </c>
      <c r="CO21" s="28">
        <f>+ROUND((U21*0.25)*'Distribution Wksht'!$Z$18,2)</f>
        <v>93369.85</v>
      </c>
      <c r="CP21" s="28">
        <f>+ROUND((V21*0.25)*'Distribution Wksht'!$Z$18,2)</f>
        <v>27576.18</v>
      </c>
      <c r="CQ21" s="31">
        <f t="shared" si="24"/>
        <v>120946.03</v>
      </c>
      <c r="CR21" s="28">
        <f t="shared" si="39"/>
        <v>325377.07999999996</v>
      </c>
      <c r="CS21" s="28">
        <f t="shared" si="40"/>
        <v>96097.62</v>
      </c>
      <c r="CT21" s="31">
        <f t="shared" si="41"/>
        <v>421474.69999999995</v>
      </c>
      <c r="CV21" s="71">
        <f t="shared" si="42"/>
        <v>169830.88</v>
      </c>
      <c r="CW21" s="28">
        <f t="shared" si="43"/>
        <v>50158.44</v>
      </c>
      <c r="CX21" s="31">
        <f t="shared" si="25"/>
        <v>219989.32</v>
      </c>
      <c r="CY21" s="28">
        <f t="shared" si="44"/>
        <v>116578.58</v>
      </c>
      <c r="CZ21" s="28">
        <f t="shared" si="45"/>
        <v>34430.720000000001</v>
      </c>
      <c r="DA21" s="31">
        <f t="shared" si="26"/>
        <v>151009.29999999999</v>
      </c>
      <c r="DB21" s="28">
        <f t="shared" si="46"/>
        <v>268404.16000000003</v>
      </c>
      <c r="DC21" s="28">
        <f t="shared" si="47"/>
        <v>79271.03</v>
      </c>
      <c r="DD21" s="31">
        <f t="shared" si="27"/>
        <v>347675.19000000006</v>
      </c>
      <c r="DE21" s="28">
        <f t="shared" si="48"/>
        <v>372168.5</v>
      </c>
      <c r="DF21" s="28">
        <f t="shared" si="49"/>
        <v>109917.54</v>
      </c>
      <c r="DG21" s="31">
        <f t="shared" si="28"/>
        <v>482086.04</v>
      </c>
      <c r="DH21" s="28">
        <f t="shared" si="50"/>
        <v>374526.22</v>
      </c>
      <c r="DI21" s="28">
        <f t="shared" si="51"/>
        <v>110613.88</v>
      </c>
      <c r="DJ21" s="31">
        <f t="shared" si="29"/>
        <v>485140.1</v>
      </c>
      <c r="DK21" s="28">
        <f t="shared" si="52"/>
        <v>1301508.3400000001</v>
      </c>
      <c r="DL21" s="28">
        <f t="shared" si="53"/>
        <v>384391.61</v>
      </c>
      <c r="DM21" s="31">
        <f t="shared" si="54"/>
        <v>1685899.9500000002</v>
      </c>
      <c r="DN21" s="151"/>
      <c r="DO21" s="37">
        <f t="shared" si="71"/>
        <v>0</v>
      </c>
    </row>
    <row r="22" spans="1:119" ht="25.5" customHeight="1" x14ac:dyDescent="0.2">
      <c r="A22" s="135">
        <v>170001</v>
      </c>
      <c r="B22" s="150">
        <v>264732898</v>
      </c>
      <c r="C22" s="160" t="s">
        <v>181</v>
      </c>
      <c r="D22" s="80" t="s">
        <v>9</v>
      </c>
      <c r="E22" s="13"/>
      <c r="F22" s="81">
        <v>1</v>
      </c>
      <c r="G22" s="14"/>
      <c r="H22" s="24"/>
      <c r="I22" s="25"/>
      <c r="J22" s="26"/>
      <c r="K22" s="91">
        <v>6341.2532399999991</v>
      </c>
      <c r="L22" s="92"/>
      <c r="M22" s="93">
        <f t="shared" si="0"/>
        <v>6341.2532399999991</v>
      </c>
      <c r="N22" s="91">
        <v>1692915.6274156973</v>
      </c>
      <c r="O22" s="92"/>
      <c r="P22" s="93">
        <f t="shared" si="1"/>
        <v>1692915.6274156973</v>
      </c>
      <c r="Q22" s="91">
        <v>0</v>
      </c>
      <c r="R22" s="92">
        <v>0</v>
      </c>
      <c r="S22" s="123">
        <f t="shared" si="2"/>
        <v>1699256.8806556973</v>
      </c>
      <c r="U22" s="24">
        <f t="shared" si="3"/>
        <v>6341.2532399999991</v>
      </c>
      <c r="V22" s="24">
        <f t="shared" si="4"/>
        <v>1692915.6274156973</v>
      </c>
      <c r="X22" s="70">
        <f>+ROUND((U22*0.25)*'Distribution Wksht'!$E$14,2)</f>
        <v>208.8</v>
      </c>
      <c r="Y22" s="24">
        <f>+ROUND((V22*0.25)*'Distribution Wksht'!$E$14,2)</f>
        <v>55741.88</v>
      </c>
      <c r="Z22" s="27">
        <f t="shared" si="5"/>
        <v>55950.68</v>
      </c>
      <c r="AA22" s="24">
        <f>+ROUND((U22*0.25)*'Distribution Wksht'!$E$15,2)</f>
        <v>143.15</v>
      </c>
      <c r="AB22" s="24">
        <f>+ROUND((V22*0.25)*'Distribution Wksht'!$E$15,2)</f>
        <v>38215.96</v>
      </c>
      <c r="AC22" s="27">
        <f t="shared" si="6"/>
        <v>38359.11</v>
      </c>
      <c r="AD22" s="24">
        <f>+ROUND((U22*0.25)*'Distribution Wksht'!$E$16,2)</f>
        <v>324.22000000000003</v>
      </c>
      <c r="AE22" s="24">
        <f>+ROUND((V22*0.25)*'Distribution Wksht'!$E$16,2)</f>
        <v>86555.95</v>
      </c>
      <c r="AF22" s="27">
        <f t="shared" si="7"/>
        <v>86880.17</v>
      </c>
      <c r="AG22" s="24">
        <f>+ROUND((U22*0.25)*'Distribution Wksht'!$E$17,2)</f>
        <v>451.68</v>
      </c>
      <c r="AH22" s="24">
        <f>+ROUND((V22*0.25)*'Distribution Wksht'!$E$17,2)</f>
        <v>120585</v>
      </c>
      <c r="AI22" s="27">
        <f t="shared" si="8"/>
        <v>121036.68</v>
      </c>
      <c r="AJ22" s="24">
        <f>+ROUND((U22*0.25)*'Distribution Wksht'!$E$18,2)</f>
        <v>457.47</v>
      </c>
      <c r="AK22" s="24">
        <f>+ROUND((V22*0.25)*'Distribution Wksht'!$E$18,2)</f>
        <v>122130.11</v>
      </c>
      <c r="AL22" s="27">
        <f t="shared" si="9"/>
        <v>122587.58</v>
      </c>
      <c r="AM22" s="24">
        <f t="shared" si="30"/>
        <v>1585.3200000000002</v>
      </c>
      <c r="AN22" s="24">
        <f t="shared" si="31"/>
        <v>423228.89999999997</v>
      </c>
      <c r="AO22" s="27">
        <f t="shared" si="32"/>
        <v>424814.22</v>
      </c>
      <c r="AQ22" s="70">
        <f>+ROUND((U22*0.25)*'Distribution Wksht'!$L$14,2)</f>
        <v>208.8</v>
      </c>
      <c r="AR22" s="24">
        <f>+ROUND((V22*0.25)*'Distribution Wksht'!$L$14,2)</f>
        <v>55741.88</v>
      </c>
      <c r="AS22" s="27">
        <f t="shared" si="10"/>
        <v>55950.68</v>
      </c>
      <c r="AT22" s="24">
        <f>+ROUND((U22*0.25)*'Distribution Wksht'!$L$15,2)</f>
        <v>143.15</v>
      </c>
      <c r="AU22" s="24">
        <f>+ROUND((V22*0.25)*'Distribution Wksht'!$L$15,2)</f>
        <v>38215.96</v>
      </c>
      <c r="AV22" s="27">
        <f t="shared" si="11"/>
        <v>38359.11</v>
      </c>
      <c r="AW22" s="24">
        <f>+ROUND((U22*0.25)*'Distribution Wksht'!$L$16,2)</f>
        <v>324.22000000000003</v>
      </c>
      <c r="AX22" s="24">
        <f>+ROUND((V22*0.25)*'Distribution Wksht'!$L$16,2)</f>
        <v>86555.95</v>
      </c>
      <c r="AY22" s="27">
        <f t="shared" si="12"/>
        <v>86880.17</v>
      </c>
      <c r="AZ22" s="24">
        <f>+ROUND((U22*0.25)*'Distribution Wksht'!$L$17,2)</f>
        <v>451.68</v>
      </c>
      <c r="BA22" s="24">
        <f>+ROUND((V22*0.25)*'Distribution Wksht'!$L$17,2)</f>
        <v>120585</v>
      </c>
      <c r="BB22" s="27">
        <f t="shared" si="13"/>
        <v>121036.68</v>
      </c>
      <c r="BC22" s="24">
        <f>+ROUND((U22*0.25)*'Distribution Wksht'!$L$18,2)</f>
        <v>457.47</v>
      </c>
      <c r="BD22" s="24">
        <f>+ROUND((V22*0.25)*'Distribution Wksht'!$L$18,2)</f>
        <v>122130.11</v>
      </c>
      <c r="BE22" s="27">
        <f t="shared" si="14"/>
        <v>122587.58</v>
      </c>
      <c r="BF22" s="24">
        <f t="shared" si="33"/>
        <v>1585.3200000000002</v>
      </c>
      <c r="BG22" s="24">
        <f t="shared" si="34"/>
        <v>423228.89999999997</v>
      </c>
      <c r="BH22" s="27">
        <f t="shared" si="35"/>
        <v>424814.22</v>
      </c>
      <c r="BI22" s="37"/>
      <c r="BJ22" s="70">
        <f>+ROUND((U22*0.25)*'Distribution Wksht'!$S$14,2)</f>
        <v>204.93</v>
      </c>
      <c r="BK22" s="24">
        <f>+ROUND((V22*0.25)*'Distribution Wksht'!$S$14,2)</f>
        <v>54710.48</v>
      </c>
      <c r="BL22" s="27">
        <f t="shared" si="15"/>
        <v>54915.41</v>
      </c>
      <c r="BM22" s="24">
        <f>+ROUND((U22*0.25)*'Distribution Wksht'!$S$15,2)</f>
        <v>140.85</v>
      </c>
      <c r="BN22" s="24">
        <f>+ROUND((V22*0.25)*'Distribution Wksht'!$S$15,2)</f>
        <v>37602.89</v>
      </c>
      <c r="BO22" s="27">
        <f t="shared" si="16"/>
        <v>37743.74</v>
      </c>
      <c r="BP22" s="24">
        <f>+ROUND((U22*0.25)*'Distribution Wksht'!$S$16,2)</f>
        <v>329.65</v>
      </c>
      <c r="BQ22" s="24">
        <f>+ROUND((V22*0.25)*'Distribution Wksht'!$S$16,2)</f>
        <v>88005.2</v>
      </c>
      <c r="BR22" s="27">
        <f t="shared" si="17"/>
        <v>88334.849999999991</v>
      </c>
      <c r="BS22" s="24">
        <f>+ROUND((U22*0.25)*'Distribution Wksht'!$S$17,2)</f>
        <v>454.96</v>
      </c>
      <c r="BT22" s="24">
        <f>+ROUND((V22*0.25)*'Distribution Wksht'!$S$17,2)</f>
        <v>121461.03</v>
      </c>
      <c r="BU22" s="27">
        <f t="shared" si="18"/>
        <v>121915.99</v>
      </c>
      <c r="BV22" s="24">
        <f>+ROUND((U22*0.25)*'Distribution Wksht'!$S$18,2)</f>
        <v>454.92</v>
      </c>
      <c r="BW22" s="24">
        <f>+ROUND((V22*0.25)*'Distribution Wksht'!$S$18,2)</f>
        <v>121449.31</v>
      </c>
      <c r="BX22" s="27">
        <f t="shared" si="19"/>
        <v>121904.23</v>
      </c>
      <c r="BY22" s="24">
        <f t="shared" si="36"/>
        <v>1585.31</v>
      </c>
      <c r="BZ22" s="24">
        <f t="shared" si="37"/>
        <v>423228.91</v>
      </c>
      <c r="CA22" s="27">
        <f t="shared" si="38"/>
        <v>424814.22</v>
      </c>
      <c r="CC22" s="70">
        <f>+ROUND((U22*0.25)*'Distribution Wksht'!$Z$14,2)</f>
        <v>204.93</v>
      </c>
      <c r="CD22" s="24">
        <f>+ROUND((V22*0.25)*'Distribution Wksht'!$Z$14,2)</f>
        <v>54710.48</v>
      </c>
      <c r="CE22" s="27">
        <f t="shared" si="20"/>
        <v>54915.41</v>
      </c>
      <c r="CF22" s="24">
        <f>+ROUND((U22*0.25)*'Distribution Wksht'!$Z$15,2)</f>
        <v>140.85</v>
      </c>
      <c r="CG22" s="24">
        <f>+ROUND((V22*0.25)*'Distribution Wksht'!$Z$15,2)</f>
        <v>37602.89</v>
      </c>
      <c r="CH22" s="27">
        <f t="shared" si="21"/>
        <v>37743.74</v>
      </c>
      <c r="CI22" s="24">
        <f>+ROUND((U22*0.25)*'Distribution Wksht'!$Z$16,2)</f>
        <v>329.65</v>
      </c>
      <c r="CJ22" s="24">
        <f>+ROUND((V22*0.25)*'Distribution Wksht'!$Z$16,)</f>
        <v>88005</v>
      </c>
      <c r="CK22" s="27">
        <f t="shared" si="22"/>
        <v>88334.65</v>
      </c>
      <c r="CL22" s="24">
        <f>+ROUND((U22*0.25)*'Distribution Wksht'!$Z$17,2)</f>
        <v>454.96</v>
      </c>
      <c r="CM22" s="24">
        <f>+ROUND((V22*0.25)*'Distribution Wksht'!$Z$17,2)</f>
        <v>121461.03</v>
      </c>
      <c r="CN22" s="27">
        <f t="shared" si="23"/>
        <v>121915.99</v>
      </c>
      <c r="CO22" s="24">
        <f>+ROUND((U22*0.25)*'Distribution Wksht'!$Z$18,2)</f>
        <v>454.92</v>
      </c>
      <c r="CP22" s="24">
        <f>+ROUND((V22*0.25)*'Distribution Wksht'!$Z$18,2)</f>
        <v>121449.31</v>
      </c>
      <c r="CQ22" s="27">
        <f t="shared" si="24"/>
        <v>121904.23</v>
      </c>
      <c r="CR22" s="24">
        <f t="shared" si="39"/>
        <v>1585.31</v>
      </c>
      <c r="CS22" s="24">
        <f t="shared" si="40"/>
        <v>423228.71</v>
      </c>
      <c r="CT22" s="27">
        <f t="shared" si="41"/>
        <v>424814.02</v>
      </c>
      <c r="CV22" s="70">
        <f t="shared" si="42"/>
        <v>827.46</v>
      </c>
      <c r="CW22" s="24">
        <f t="shared" si="43"/>
        <v>220904.72</v>
      </c>
      <c r="CX22" s="27">
        <f t="shared" si="25"/>
        <v>221732.18</v>
      </c>
      <c r="CY22" s="24">
        <f t="shared" si="44"/>
        <v>568</v>
      </c>
      <c r="CZ22" s="24">
        <f t="shared" si="45"/>
        <v>151637.70000000001</v>
      </c>
      <c r="DA22" s="27">
        <f t="shared" si="26"/>
        <v>152205.70000000001</v>
      </c>
      <c r="DB22" s="24">
        <f t="shared" si="46"/>
        <v>1307.74</v>
      </c>
      <c r="DC22" s="24">
        <f t="shared" si="47"/>
        <v>349122.1</v>
      </c>
      <c r="DD22" s="27">
        <f t="shared" si="27"/>
        <v>350429.83999999997</v>
      </c>
      <c r="DE22" s="24">
        <f t="shared" si="48"/>
        <v>1813.28</v>
      </c>
      <c r="DF22" s="24">
        <f t="shared" si="49"/>
        <v>484092.06000000006</v>
      </c>
      <c r="DG22" s="27">
        <f t="shared" si="28"/>
        <v>485905.34000000008</v>
      </c>
      <c r="DH22" s="24">
        <f t="shared" si="50"/>
        <v>1824.7800000000002</v>
      </c>
      <c r="DI22" s="24">
        <f t="shared" si="51"/>
        <v>487158.84</v>
      </c>
      <c r="DJ22" s="27">
        <f t="shared" si="29"/>
        <v>488983.62000000005</v>
      </c>
      <c r="DK22" s="24">
        <f t="shared" si="52"/>
        <v>6341.26</v>
      </c>
      <c r="DL22" s="24">
        <f t="shared" si="53"/>
        <v>1692915.4200000002</v>
      </c>
      <c r="DM22" s="27">
        <f t="shared" si="54"/>
        <v>1699256.6800000002</v>
      </c>
      <c r="DN22" s="151"/>
      <c r="DO22" s="37">
        <f t="shared" si="71"/>
        <v>0</v>
      </c>
    </row>
    <row r="23" spans="1:119" ht="12.75" customHeight="1" x14ac:dyDescent="0.2">
      <c r="A23" s="136">
        <v>73448</v>
      </c>
      <c r="B23" s="149">
        <v>720467503</v>
      </c>
      <c r="C23" s="130" t="s">
        <v>70</v>
      </c>
      <c r="D23" s="82" t="s">
        <v>10</v>
      </c>
      <c r="E23" s="11"/>
      <c r="F23" s="83">
        <v>4</v>
      </c>
      <c r="G23" s="15"/>
      <c r="H23" s="28"/>
      <c r="I23" s="29"/>
      <c r="J23" s="30"/>
      <c r="K23" s="94">
        <v>92670947.99504967</v>
      </c>
      <c r="L23" s="95"/>
      <c r="M23" s="96">
        <f t="shared" si="0"/>
        <v>92670947.99504967</v>
      </c>
      <c r="N23" s="94">
        <v>88006881.698080808</v>
      </c>
      <c r="O23" s="95"/>
      <c r="P23" s="96">
        <f t="shared" si="1"/>
        <v>88006881.698080808</v>
      </c>
      <c r="Q23" s="94">
        <v>0</v>
      </c>
      <c r="R23" s="95">
        <v>0</v>
      </c>
      <c r="S23" s="124">
        <f t="shared" si="2"/>
        <v>180677829.69313049</v>
      </c>
      <c r="U23" s="28">
        <f t="shared" si="3"/>
        <v>92670947.99504967</v>
      </c>
      <c r="V23" s="28">
        <f t="shared" si="4"/>
        <v>88006881.698080808</v>
      </c>
      <c r="X23" s="71">
        <f>+ROUND((U23*0.25)*'Distribution Wksht'!$E$14,2)</f>
        <v>3051335.05</v>
      </c>
      <c r="Y23" s="28">
        <f>+ROUND((V23*0.25)*'Distribution Wksht'!$E$14,2)</f>
        <v>2897763.42</v>
      </c>
      <c r="Z23" s="31">
        <f t="shared" si="5"/>
        <v>5949098.4699999997</v>
      </c>
      <c r="AA23" s="28">
        <f>+ROUND((U23*0.25)*'Distribution Wksht'!$E$15,2)</f>
        <v>2091958.29</v>
      </c>
      <c r="AB23" s="28">
        <f>+ROUND((V23*0.25)*'Distribution Wksht'!$E$15,2)</f>
        <v>1986671.44</v>
      </c>
      <c r="AC23" s="31">
        <f t="shared" si="6"/>
        <v>4078629.73</v>
      </c>
      <c r="AD23" s="28">
        <f>+ROUND((U23*0.25)*'Distribution Wksht'!$E$16,2)</f>
        <v>4738111.12</v>
      </c>
      <c r="AE23" s="28">
        <f>+ROUND((V23*0.25)*'Distribution Wksht'!$E$16,2)</f>
        <v>4499645.18</v>
      </c>
      <c r="AF23" s="31">
        <f t="shared" si="7"/>
        <v>9237756.3000000007</v>
      </c>
      <c r="AG23" s="28">
        <f>+ROUND((U23*0.25)*'Distribution Wksht'!$E$17,2)</f>
        <v>6600876.25</v>
      </c>
      <c r="AH23" s="28">
        <f>+ROUND((V23*0.25)*'Distribution Wksht'!$E$17,2)</f>
        <v>6268658.5999999996</v>
      </c>
      <c r="AI23" s="31">
        <f t="shared" si="8"/>
        <v>12869534.85</v>
      </c>
      <c r="AJ23" s="28">
        <f>+ROUND((U23*0.25)*'Distribution Wksht'!$E$18,2)</f>
        <v>6685456.29</v>
      </c>
      <c r="AK23" s="28">
        <f>+ROUND((V23*0.25)*'Distribution Wksht'!$E$18,2)</f>
        <v>6348981.7800000003</v>
      </c>
      <c r="AL23" s="31">
        <f t="shared" si="9"/>
        <v>13034438.07</v>
      </c>
      <c r="AM23" s="28">
        <f t="shared" si="30"/>
        <v>23167737</v>
      </c>
      <c r="AN23" s="28">
        <f t="shared" si="31"/>
        <v>22001720.419999998</v>
      </c>
      <c r="AO23" s="31">
        <f t="shared" si="32"/>
        <v>45169457.420000002</v>
      </c>
      <c r="AQ23" s="71">
        <f>+ROUND((U23*0.25)*'Distribution Wksht'!$L$14,2)</f>
        <v>3051335.05</v>
      </c>
      <c r="AR23" s="28">
        <f>+ROUND((V23*0.25)*'Distribution Wksht'!$L$14,2)</f>
        <v>2897763.42</v>
      </c>
      <c r="AS23" s="31">
        <f t="shared" si="10"/>
        <v>5949098.4699999997</v>
      </c>
      <c r="AT23" s="28">
        <f>+ROUND((U23*0.25)*'Distribution Wksht'!$L$15,2)</f>
        <v>2091958.29</v>
      </c>
      <c r="AU23" s="28">
        <f>+ROUND((V23*0.25)*'Distribution Wksht'!$L$15,2)</f>
        <v>1986671.44</v>
      </c>
      <c r="AV23" s="31">
        <f t="shared" si="11"/>
        <v>4078629.73</v>
      </c>
      <c r="AW23" s="28">
        <f>+ROUND((U23*0.25)*'Distribution Wksht'!$L$16,2)</f>
        <v>4738111.12</v>
      </c>
      <c r="AX23" s="28">
        <f>+ROUND((V23*0.25)*'Distribution Wksht'!$L$16,2)</f>
        <v>4499645.18</v>
      </c>
      <c r="AY23" s="31">
        <f t="shared" si="12"/>
        <v>9237756.3000000007</v>
      </c>
      <c r="AZ23" s="28">
        <f>+ROUND((U23*0.25)*'Distribution Wksht'!$L$17,2)</f>
        <v>6600876.25</v>
      </c>
      <c r="BA23" s="28">
        <f>+ROUND((V23*0.25)*'Distribution Wksht'!$L$17,2)</f>
        <v>6268658.5999999996</v>
      </c>
      <c r="BB23" s="31">
        <f t="shared" si="13"/>
        <v>12869534.85</v>
      </c>
      <c r="BC23" s="28">
        <f>+ROUND((U23*0.25)*'Distribution Wksht'!$L$18,2)</f>
        <v>6685456.29</v>
      </c>
      <c r="BD23" s="28">
        <f>+ROUND((V23*0.25)*'Distribution Wksht'!$L$18,2)</f>
        <v>6348981.7800000003</v>
      </c>
      <c r="BE23" s="31">
        <f t="shared" si="14"/>
        <v>13034438.07</v>
      </c>
      <c r="BF23" s="28">
        <f t="shared" si="33"/>
        <v>23167737</v>
      </c>
      <c r="BG23" s="28">
        <f t="shared" si="34"/>
        <v>22001720.419999998</v>
      </c>
      <c r="BH23" s="31">
        <f t="shared" si="35"/>
        <v>45169457.420000002</v>
      </c>
      <c r="BI23" s="37"/>
      <c r="BJ23" s="71">
        <f>+ROUND((U23*0.25)*'Distribution Wksht'!$S$14,2)</f>
        <v>2994875.85</v>
      </c>
      <c r="BK23" s="28">
        <f>+ROUND((V23*0.25)*'Distribution Wksht'!$S$14,2)</f>
        <v>2844145.77</v>
      </c>
      <c r="BL23" s="31">
        <f t="shared" si="15"/>
        <v>5839021.6200000001</v>
      </c>
      <c r="BM23" s="28">
        <f>+ROUND((U23*0.25)*'Distribution Wksht'!$S$15,2)</f>
        <v>2058398.64</v>
      </c>
      <c r="BN23" s="28">
        <f>+ROUND((V23*0.25)*'Distribution Wksht'!$S$15,2)</f>
        <v>1954800.82</v>
      </c>
      <c r="BO23" s="31">
        <f t="shared" si="16"/>
        <v>4013199.46</v>
      </c>
      <c r="BP23" s="28">
        <f>+ROUND((U23*0.25)*'Distribution Wksht'!$S$16,2)</f>
        <v>4817443.6399999997</v>
      </c>
      <c r="BQ23" s="28">
        <f>+ROUND((V23*0.25)*'Distribution Wksht'!$S$16,2)</f>
        <v>4574984.96</v>
      </c>
      <c r="BR23" s="31">
        <f t="shared" si="17"/>
        <v>9392428.5999999996</v>
      </c>
      <c r="BS23" s="28">
        <f>+ROUND((U23*0.25)*'Distribution Wksht'!$S$17,2)</f>
        <v>6648830.2800000003</v>
      </c>
      <c r="BT23" s="28">
        <f>+ROUND((V23*0.25)*'Distribution Wksht'!$S$17,2)</f>
        <v>6314199.1399999997</v>
      </c>
      <c r="BU23" s="31">
        <f t="shared" si="18"/>
        <v>12963029.42</v>
      </c>
      <c r="BV23" s="28">
        <f>+ROUND((U23*0.25)*'Distribution Wksht'!$S$18,2)</f>
        <v>6648188.5899999999</v>
      </c>
      <c r="BW23" s="28">
        <f>+ROUND((V23*0.25)*'Distribution Wksht'!$S$18,2)</f>
        <v>6313589.7400000002</v>
      </c>
      <c r="BX23" s="31">
        <f t="shared" si="19"/>
        <v>12961778.33</v>
      </c>
      <c r="BY23" s="28">
        <f t="shared" si="36"/>
        <v>23167737</v>
      </c>
      <c r="BZ23" s="28">
        <f t="shared" si="37"/>
        <v>22001720.43</v>
      </c>
      <c r="CA23" s="31">
        <f t="shared" si="38"/>
        <v>45169457.43</v>
      </c>
      <c r="CC23" s="71">
        <f>+ROUND((U23*0.25)*'Distribution Wksht'!$Z$14,2)</f>
        <v>2994875.85</v>
      </c>
      <c r="CD23" s="28">
        <f>+ROUND((V23*0.25)*'Distribution Wksht'!$Z$14,2)</f>
        <v>2844145.77</v>
      </c>
      <c r="CE23" s="31">
        <f t="shared" si="20"/>
        <v>5839021.6200000001</v>
      </c>
      <c r="CF23" s="28">
        <f>+ROUND((U23*0.25)*'Distribution Wksht'!$Z$15,2)</f>
        <v>2058398.64</v>
      </c>
      <c r="CG23" s="28">
        <f>+ROUND((V23*0.25)*'Distribution Wksht'!$Z$15,2)</f>
        <v>1954800.82</v>
      </c>
      <c r="CH23" s="31">
        <f t="shared" si="21"/>
        <v>4013199.46</v>
      </c>
      <c r="CI23" s="28">
        <f>+ROUND((U23*0.25)*'Distribution Wksht'!$Z$16,2)</f>
        <v>4817443.6399999997</v>
      </c>
      <c r="CJ23" s="28">
        <f>+ROUND((V23*0.25)*'Distribution Wksht'!$Z$16,)</f>
        <v>4574985</v>
      </c>
      <c r="CK23" s="31">
        <f t="shared" si="22"/>
        <v>9392428.6400000006</v>
      </c>
      <c r="CL23" s="28">
        <f>+ROUND((U23*0.25)*'Distribution Wksht'!$Z$17,2)</f>
        <v>6648830.2800000003</v>
      </c>
      <c r="CM23" s="28">
        <f>+ROUND((V23*0.25)*'Distribution Wksht'!$Z$17,2)</f>
        <v>6314199.1399999997</v>
      </c>
      <c r="CN23" s="31">
        <f t="shared" si="23"/>
        <v>12963029.42</v>
      </c>
      <c r="CO23" s="28">
        <f>+ROUND((U23*0.25)*'Distribution Wksht'!$Z$18,2)</f>
        <v>6648188.5899999999</v>
      </c>
      <c r="CP23" s="28">
        <f>+ROUND((V23*0.25)*'Distribution Wksht'!$Z$18,2)</f>
        <v>6313589.7400000002</v>
      </c>
      <c r="CQ23" s="31">
        <f t="shared" si="24"/>
        <v>12961778.33</v>
      </c>
      <c r="CR23" s="28">
        <f t="shared" si="39"/>
        <v>23167737</v>
      </c>
      <c r="CS23" s="28">
        <f t="shared" si="40"/>
        <v>22001720.469999999</v>
      </c>
      <c r="CT23" s="31">
        <f t="shared" si="41"/>
        <v>45169457.469999999</v>
      </c>
      <c r="CV23" s="71">
        <f t="shared" si="42"/>
        <v>12092421.799999999</v>
      </c>
      <c r="CW23" s="28">
        <f t="shared" si="43"/>
        <v>11483818.379999999</v>
      </c>
      <c r="CX23" s="31">
        <f t="shared" si="25"/>
        <v>23576240.18</v>
      </c>
      <c r="CY23" s="28">
        <f t="shared" si="44"/>
        <v>8300713.8599999994</v>
      </c>
      <c r="CZ23" s="28">
        <f t="shared" si="45"/>
        <v>7882944.5200000005</v>
      </c>
      <c r="DA23" s="31">
        <f t="shared" si="26"/>
        <v>16183658.379999999</v>
      </c>
      <c r="DB23" s="28">
        <f t="shared" si="46"/>
        <v>19111109.52</v>
      </c>
      <c r="DC23" s="28">
        <f t="shared" si="47"/>
        <v>18149260.32</v>
      </c>
      <c r="DD23" s="31">
        <f t="shared" si="27"/>
        <v>37260369.840000004</v>
      </c>
      <c r="DE23" s="28">
        <f t="shared" si="48"/>
        <v>26499413.060000002</v>
      </c>
      <c r="DF23" s="28">
        <f t="shared" si="49"/>
        <v>25165715.48</v>
      </c>
      <c r="DG23" s="31">
        <f t="shared" si="28"/>
        <v>51665128.540000007</v>
      </c>
      <c r="DH23" s="28">
        <f t="shared" si="50"/>
        <v>26667289.760000002</v>
      </c>
      <c r="DI23" s="28">
        <f t="shared" si="51"/>
        <v>25325143.039999999</v>
      </c>
      <c r="DJ23" s="31">
        <f t="shared" si="29"/>
        <v>51992432.799999997</v>
      </c>
      <c r="DK23" s="28">
        <f t="shared" si="52"/>
        <v>92670948</v>
      </c>
      <c r="DL23" s="28">
        <f t="shared" si="53"/>
        <v>88006881.74000001</v>
      </c>
      <c r="DM23" s="31">
        <f t="shared" si="54"/>
        <v>180677829.74000001</v>
      </c>
      <c r="DN23" s="151"/>
      <c r="DO23" s="37">
        <f t="shared" si="71"/>
        <v>0</v>
      </c>
    </row>
    <row r="24" spans="1:119" ht="12.75" customHeight="1" x14ac:dyDescent="0.2">
      <c r="A24" s="135">
        <v>76628</v>
      </c>
      <c r="B24" s="150">
        <v>720408984</v>
      </c>
      <c r="C24" s="129" t="s">
        <v>71</v>
      </c>
      <c r="D24" s="80" t="s">
        <v>6</v>
      </c>
      <c r="E24" s="13"/>
      <c r="F24" s="81">
        <v>2</v>
      </c>
      <c r="G24" s="14"/>
      <c r="H24" s="24"/>
      <c r="I24" s="25"/>
      <c r="J24" s="26"/>
      <c r="K24" s="91">
        <v>197486.42521963047</v>
      </c>
      <c r="L24" s="92"/>
      <c r="M24" s="93">
        <f t="shared" si="0"/>
        <v>197486.42521963047</v>
      </c>
      <c r="N24" s="91">
        <v>2821549.1966452328</v>
      </c>
      <c r="O24" s="92"/>
      <c r="P24" s="93">
        <f t="shared" si="1"/>
        <v>2821549.1966452328</v>
      </c>
      <c r="Q24" s="91">
        <v>0</v>
      </c>
      <c r="R24" s="92">
        <v>0</v>
      </c>
      <c r="S24" s="123">
        <f t="shared" si="2"/>
        <v>3019035.6218648632</v>
      </c>
      <c r="U24" s="24">
        <f t="shared" si="3"/>
        <v>197486.42521963047</v>
      </c>
      <c r="V24" s="24">
        <f t="shared" si="4"/>
        <v>2821549.1966452328</v>
      </c>
      <c r="X24" s="70">
        <f>+ROUND((U24*0.25)*'Distribution Wksht'!$E$14,2)</f>
        <v>6502.55</v>
      </c>
      <c r="Y24" s="24">
        <f>+ROUND((V24*0.25)*'Distribution Wksht'!$E$14,2)</f>
        <v>92903.89</v>
      </c>
      <c r="Z24" s="27">
        <f t="shared" si="5"/>
        <v>99406.44</v>
      </c>
      <c r="AA24" s="24">
        <f>+ROUND((U24*0.25)*'Distribution Wksht'!$E$15,2)</f>
        <v>4458.07</v>
      </c>
      <c r="AB24" s="24">
        <f>+ROUND((V24*0.25)*'Distribution Wksht'!$E$15,2)</f>
        <v>63693.78</v>
      </c>
      <c r="AC24" s="27">
        <f t="shared" si="6"/>
        <v>68151.850000000006</v>
      </c>
      <c r="AD24" s="24">
        <f>+ROUND((U24*0.25)*'Distribution Wksht'!$E$16,2)</f>
        <v>10097.15</v>
      </c>
      <c r="AE24" s="24">
        <f>+ROUND((V24*0.25)*'Distribution Wksht'!$E$16,2)</f>
        <v>144261.10999999999</v>
      </c>
      <c r="AF24" s="27">
        <f t="shared" si="7"/>
        <v>154358.25999999998</v>
      </c>
      <c r="AG24" s="24">
        <f>+ROUND((U24*0.25)*'Distribution Wksht'!$E$17,2)</f>
        <v>14066.8</v>
      </c>
      <c r="AH24" s="24">
        <f>+ROUND((V24*0.25)*'Distribution Wksht'!$E$17,2)</f>
        <v>200976.65</v>
      </c>
      <c r="AI24" s="27">
        <f t="shared" si="8"/>
        <v>215043.44999999998</v>
      </c>
      <c r="AJ24" s="24">
        <f>+ROUND((U24*0.25)*'Distribution Wksht'!$E$18,2)</f>
        <v>14247.04</v>
      </c>
      <c r="AK24" s="24">
        <f>+ROUND((V24*0.25)*'Distribution Wksht'!$E$18,2)</f>
        <v>203551.86</v>
      </c>
      <c r="AL24" s="27">
        <f t="shared" si="9"/>
        <v>217798.9</v>
      </c>
      <c r="AM24" s="24">
        <f t="shared" si="30"/>
        <v>49371.609999999993</v>
      </c>
      <c r="AN24" s="24">
        <f t="shared" si="31"/>
        <v>705387.28999999992</v>
      </c>
      <c r="AO24" s="27">
        <f t="shared" si="32"/>
        <v>754758.89999999991</v>
      </c>
      <c r="AQ24" s="70">
        <f>+ROUND((U24*0.25)*'Distribution Wksht'!$L$14,2)</f>
        <v>6502.55</v>
      </c>
      <c r="AR24" s="24">
        <f>+ROUND((V24*0.25)*'Distribution Wksht'!$L$14,2)</f>
        <v>92903.89</v>
      </c>
      <c r="AS24" s="27">
        <f t="shared" si="10"/>
        <v>99406.44</v>
      </c>
      <c r="AT24" s="24">
        <f>+ROUND((U24*0.25)*'Distribution Wksht'!$L$15,2)</f>
        <v>4458.07</v>
      </c>
      <c r="AU24" s="24">
        <f>+ROUND((V24*0.25)*'Distribution Wksht'!$L$15,2)</f>
        <v>63693.78</v>
      </c>
      <c r="AV24" s="27">
        <f t="shared" si="11"/>
        <v>68151.850000000006</v>
      </c>
      <c r="AW24" s="24">
        <f>+ROUND((U24*0.25)*'Distribution Wksht'!$L$16,2)</f>
        <v>10097.15</v>
      </c>
      <c r="AX24" s="24">
        <f>+ROUND((V24*0.25)*'Distribution Wksht'!$L$16,2)</f>
        <v>144261.10999999999</v>
      </c>
      <c r="AY24" s="27">
        <f t="shared" si="12"/>
        <v>154358.25999999998</v>
      </c>
      <c r="AZ24" s="24">
        <f>+ROUND((U24*0.25)*'Distribution Wksht'!$L$17,2)</f>
        <v>14066.8</v>
      </c>
      <c r="BA24" s="24">
        <f>+ROUND((V24*0.25)*'Distribution Wksht'!$L$17,2)</f>
        <v>200976.65</v>
      </c>
      <c r="BB24" s="27">
        <f t="shared" si="13"/>
        <v>215043.44999999998</v>
      </c>
      <c r="BC24" s="24">
        <f>+ROUND((U24*0.25)*'Distribution Wksht'!$L$18,2)</f>
        <v>14247.04</v>
      </c>
      <c r="BD24" s="24">
        <f>+ROUND((V24*0.25)*'Distribution Wksht'!$L$18,2)</f>
        <v>203551.86</v>
      </c>
      <c r="BE24" s="27">
        <f t="shared" si="14"/>
        <v>217798.9</v>
      </c>
      <c r="BF24" s="24">
        <f t="shared" si="33"/>
        <v>49371.609999999993</v>
      </c>
      <c r="BG24" s="24">
        <f t="shared" si="34"/>
        <v>705387.28999999992</v>
      </c>
      <c r="BH24" s="27">
        <f t="shared" si="35"/>
        <v>754758.89999999991</v>
      </c>
      <c r="BI24" s="37"/>
      <c r="BJ24" s="70">
        <f>+ROUND((U24*0.25)*'Distribution Wksht'!$S$14,2)</f>
        <v>6382.23</v>
      </c>
      <c r="BK24" s="24">
        <f>+ROUND((V24*0.25)*'Distribution Wksht'!$S$14,2)</f>
        <v>91184.88</v>
      </c>
      <c r="BL24" s="27">
        <f t="shared" si="15"/>
        <v>97567.11</v>
      </c>
      <c r="BM24" s="24">
        <f>+ROUND((U24*0.25)*'Distribution Wksht'!$S$15,2)</f>
        <v>4386.55</v>
      </c>
      <c r="BN24" s="24">
        <f>+ROUND((V24*0.25)*'Distribution Wksht'!$S$15,2)</f>
        <v>62671.99</v>
      </c>
      <c r="BO24" s="27">
        <f t="shared" si="16"/>
        <v>67058.539999999994</v>
      </c>
      <c r="BP24" s="24">
        <f>+ROUND((U24*0.25)*'Distribution Wksht'!$S$16,2)</f>
        <v>10266.209999999999</v>
      </c>
      <c r="BQ24" s="24">
        <f>+ROUND((V24*0.25)*'Distribution Wksht'!$S$16,2)</f>
        <v>146676.54</v>
      </c>
      <c r="BR24" s="27">
        <f t="shared" si="17"/>
        <v>156942.75</v>
      </c>
      <c r="BS24" s="24">
        <f>+ROUND((U24*0.25)*'Distribution Wksht'!$S$17,2)</f>
        <v>14168.99</v>
      </c>
      <c r="BT24" s="24">
        <f>+ROUND((V24*0.25)*'Distribution Wksht'!$S$17,2)</f>
        <v>202436.71</v>
      </c>
      <c r="BU24" s="27">
        <f t="shared" si="18"/>
        <v>216605.69999999998</v>
      </c>
      <c r="BV24" s="24">
        <f>+ROUND((U24*0.25)*'Distribution Wksht'!$S$18,2)</f>
        <v>14167.62</v>
      </c>
      <c r="BW24" s="24">
        <f>+ROUND((V24*0.25)*'Distribution Wksht'!$S$18,2)</f>
        <v>202417.17</v>
      </c>
      <c r="BX24" s="27">
        <f t="shared" si="19"/>
        <v>216584.79</v>
      </c>
      <c r="BY24" s="24">
        <f t="shared" si="36"/>
        <v>49371.6</v>
      </c>
      <c r="BZ24" s="24">
        <f t="shared" si="37"/>
        <v>705387.29</v>
      </c>
      <c r="CA24" s="27">
        <f t="shared" si="38"/>
        <v>754758.89</v>
      </c>
      <c r="CC24" s="70">
        <f>+ROUND((U24*0.25)*'Distribution Wksht'!$Z$14,2)</f>
        <v>6382.23</v>
      </c>
      <c r="CD24" s="24">
        <f>+ROUND((V24*0.25)*'Distribution Wksht'!$Z$14,2)</f>
        <v>91184.88</v>
      </c>
      <c r="CE24" s="27">
        <f t="shared" si="20"/>
        <v>97567.11</v>
      </c>
      <c r="CF24" s="24">
        <f>+ROUND((U24*0.25)*'Distribution Wksht'!$Z$15,2)</f>
        <v>4386.55</v>
      </c>
      <c r="CG24" s="24">
        <f>+ROUND((V24*0.25)*'Distribution Wksht'!$Z$15,2)</f>
        <v>62671.99</v>
      </c>
      <c r="CH24" s="27">
        <f t="shared" si="21"/>
        <v>67058.539999999994</v>
      </c>
      <c r="CI24" s="24">
        <f>+ROUND((U24*0.25)*'Distribution Wksht'!$Z$16,2)</f>
        <v>10266.209999999999</v>
      </c>
      <c r="CJ24" s="24">
        <f>+ROUND((V24*0.25)*'Distribution Wksht'!$Z$16,)</f>
        <v>146677</v>
      </c>
      <c r="CK24" s="27">
        <f t="shared" si="22"/>
        <v>156943.21</v>
      </c>
      <c r="CL24" s="24">
        <f>+ROUND((U24*0.25)*'Distribution Wksht'!$Z$17,2)</f>
        <v>14168.99</v>
      </c>
      <c r="CM24" s="24">
        <f>+ROUND((V24*0.25)*'Distribution Wksht'!$Z$17,2)</f>
        <v>202436.71</v>
      </c>
      <c r="CN24" s="27">
        <f t="shared" si="23"/>
        <v>216605.69999999998</v>
      </c>
      <c r="CO24" s="24">
        <f>+ROUND((U24*0.25)*'Distribution Wksht'!$Z$18,2)</f>
        <v>14167.62</v>
      </c>
      <c r="CP24" s="24">
        <f>+ROUND((V24*0.25)*'Distribution Wksht'!$Z$18,2)</f>
        <v>202417.17</v>
      </c>
      <c r="CQ24" s="27">
        <f t="shared" si="24"/>
        <v>216584.79</v>
      </c>
      <c r="CR24" s="24">
        <f t="shared" si="39"/>
        <v>49371.6</v>
      </c>
      <c r="CS24" s="24">
        <f t="shared" si="40"/>
        <v>705387.75</v>
      </c>
      <c r="CT24" s="27">
        <f t="shared" si="41"/>
        <v>754759.35</v>
      </c>
      <c r="CV24" s="70">
        <f t="shared" si="42"/>
        <v>25769.56</v>
      </c>
      <c r="CW24" s="24">
        <f t="shared" si="43"/>
        <v>368177.54000000004</v>
      </c>
      <c r="CX24" s="27">
        <f t="shared" si="25"/>
        <v>393947.10000000003</v>
      </c>
      <c r="CY24" s="24">
        <f t="shared" si="44"/>
        <v>17689.239999999998</v>
      </c>
      <c r="CZ24" s="24">
        <f t="shared" si="45"/>
        <v>252731.53999999998</v>
      </c>
      <c r="DA24" s="27">
        <f t="shared" si="26"/>
        <v>270420.77999999997</v>
      </c>
      <c r="DB24" s="24">
        <f t="shared" si="46"/>
        <v>40726.720000000001</v>
      </c>
      <c r="DC24" s="24">
        <f t="shared" si="47"/>
        <v>581875.76</v>
      </c>
      <c r="DD24" s="27">
        <f t="shared" si="27"/>
        <v>622602.48</v>
      </c>
      <c r="DE24" s="24">
        <f t="shared" si="48"/>
        <v>56471.579999999994</v>
      </c>
      <c r="DF24" s="24">
        <f t="shared" si="49"/>
        <v>806826.72</v>
      </c>
      <c r="DG24" s="27">
        <f t="shared" si="28"/>
        <v>863298.29999999993</v>
      </c>
      <c r="DH24" s="24">
        <f t="shared" si="50"/>
        <v>56829.320000000007</v>
      </c>
      <c r="DI24" s="24">
        <f t="shared" si="51"/>
        <v>811938.06</v>
      </c>
      <c r="DJ24" s="27">
        <f t="shared" si="29"/>
        <v>868767.38000000012</v>
      </c>
      <c r="DK24" s="24">
        <f t="shared" si="52"/>
        <v>197486.42</v>
      </c>
      <c r="DL24" s="24">
        <f t="shared" si="53"/>
        <v>2821549.62</v>
      </c>
      <c r="DM24" s="27">
        <f t="shared" si="54"/>
        <v>3019036.04</v>
      </c>
      <c r="DN24" s="151"/>
      <c r="DO24" s="37">
        <f t="shared" si="71"/>
        <v>0</v>
      </c>
    </row>
    <row r="25" spans="1:119" ht="12.75" customHeight="1" x14ac:dyDescent="0.2">
      <c r="A25" s="136">
        <v>74437</v>
      </c>
      <c r="B25" s="149">
        <v>720408982</v>
      </c>
      <c r="C25" s="130" t="s">
        <v>72</v>
      </c>
      <c r="D25" s="82" t="s">
        <v>11</v>
      </c>
      <c r="E25" s="11"/>
      <c r="F25" s="83">
        <v>1</v>
      </c>
      <c r="G25" s="15"/>
      <c r="H25" s="28"/>
      <c r="I25" s="29"/>
      <c r="J25" s="30"/>
      <c r="K25" s="94">
        <v>7954226.6705300072</v>
      </c>
      <c r="L25" s="95"/>
      <c r="M25" s="96">
        <f t="shared" si="0"/>
        <v>7954226.6705300072</v>
      </c>
      <c r="N25" s="94">
        <v>7911797.7387588676</v>
      </c>
      <c r="O25" s="95"/>
      <c r="P25" s="96">
        <f t="shared" si="1"/>
        <v>7911797.7387588676</v>
      </c>
      <c r="Q25" s="94">
        <v>0</v>
      </c>
      <c r="R25" s="95">
        <v>0</v>
      </c>
      <c r="S25" s="124">
        <f t="shared" si="2"/>
        <v>15866024.409288876</v>
      </c>
      <c r="U25" s="28">
        <f t="shared" si="3"/>
        <v>7954226.6705300072</v>
      </c>
      <c r="V25" s="28">
        <f t="shared" si="4"/>
        <v>7911797.7387588676</v>
      </c>
      <c r="X25" s="71">
        <f>+ROUND((U25*0.25)*'Distribution Wksht'!$E$14,2)</f>
        <v>261905.28</v>
      </c>
      <c r="Y25" s="28">
        <f>+ROUND((V25*0.25)*'Distribution Wksht'!$E$14,2)</f>
        <v>260508.24</v>
      </c>
      <c r="Z25" s="31">
        <f t="shared" si="5"/>
        <v>522413.52</v>
      </c>
      <c r="AA25" s="28">
        <f>+ROUND((U25*0.25)*'Distribution Wksht'!$E$15,2)</f>
        <v>179559.08</v>
      </c>
      <c r="AB25" s="28">
        <f>+ROUND((V25*0.25)*'Distribution Wksht'!$E$15,2)</f>
        <v>178601.29</v>
      </c>
      <c r="AC25" s="31">
        <f t="shared" si="6"/>
        <v>358160.37</v>
      </c>
      <c r="AD25" s="28">
        <f>+ROUND((U25*0.25)*'Distribution Wksht'!$E$16,2)</f>
        <v>406686.35</v>
      </c>
      <c r="AE25" s="28">
        <f>+ROUND((V25*0.25)*'Distribution Wksht'!$E$16,2)</f>
        <v>404517.03</v>
      </c>
      <c r="AF25" s="31">
        <f t="shared" si="7"/>
        <v>811203.38</v>
      </c>
      <c r="AG25" s="28">
        <f>+ROUND((U25*0.25)*'Distribution Wksht'!$E$17,2)</f>
        <v>566573.1</v>
      </c>
      <c r="AH25" s="28">
        <f>+ROUND((V25*0.25)*'Distribution Wksht'!$E$17,2)</f>
        <v>563550.92000000004</v>
      </c>
      <c r="AI25" s="31">
        <f t="shared" si="8"/>
        <v>1130124.02</v>
      </c>
      <c r="AJ25" s="28">
        <f>+ROUND((U25*0.25)*'Distribution Wksht'!$E$18,2)</f>
        <v>573832.86</v>
      </c>
      <c r="AK25" s="28">
        <f>+ROUND((V25*0.25)*'Distribution Wksht'!$E$18,2)</f>
        <v>570771.94999999995</v>
      </c>
      <c r="AL25" s="31">
        <f t="shared" si="9"/>
        <v>1144604.81</v>
      </c>
      <c r="AM25" s="28">
        <f t="shared" si="30"/>
        <v>1988556.67</v>
      </c>
      <c r="AN25" s="28">
        <f t="shared" si="31"/>
        <v>1977949.43</v>
      </c>
      <c r="AO25" s="31">
        <f t="shared" si="32"/>
        <v>3966506.0999999996</v>
      </c>
      <c r="AQ25" s="71">
        <f>+ROUND((U25*0.25)*'Distribution Wksht'!$L$14,2)</f>
        <v>261905.28</v>
      </c>
      <c r="AR25" s="28">
        <f>+ROUND((V25*0.25)*'Distribution Wksht'!$L$14,2)</f>
        <v>260508.24</v>
      </c>
      <c r="AS25" s="31">
        <f t="shared" si="10"/>
        <v>522413.52</v>
      </c>
      <c r="AT25" s="28">
        <f>+ROUND((U25*0.25)*'Distribution Wksht'!$L$15,2)</f>
        <v>179559.08</v>
      </c>
      <c r="AU25" s="28">
        <f>+ROUND((V25*0.25)*'Distribution Wksht'!$L$15,2)</f>
        <v>178601.29</v>
      </c>
      <c r="AV25" s="31">
        <f t="shared" si="11"/>
        <v>358160.37</v>
      </c>
      <c r="AW25" s="28">
        <f>+ROUND((U25*0.25)*'Distribution Wksht'!$L$16,2)</f>
        <v>406686.35</v>
      </c>
      <c r="AX25" s="28">
        <f>+ROUND((V25*0.25)*'Distribution Wksht'!$L$16,2)</f>
        <v>404517.03</v>
      </c>
      <c r="AY25" s="31">
        <f t="shared" si="12"/>
        <v>811203.38</v>
      </c>
      <c r="AZ25" s="28">
        <f>+ROUND((U25*0.25)*'Distribution Wksht'!$L$17,2)</f>
        <v>566573.1</v>
      </c>
      <c r="BA25" s="28">
        <f>+ROUND((V25*0.25)*'Distribution Wksht'!$L$17,2)</f>
        <v>563550.92000000004</v>
      </c>
      <c r="BB25" s="31">
        <f t="shared" si="13"/>
        <v>1130124.02</v>
      </c>
      <c r="BC25" s="28">
        <f>+ROUND((U25*0.25)*'Distribution Wksht'!$L$18,2)</f>
        <v>573832.86</v>
      </c>
      <c r="BD25" s="28">
        <f>+ROUND((V25*0.25)*'Distribution Wksht'!$L$18,2)</f>
        <v>570771.94999999995</v>
      </c>
      <c r="BE25" s="31">
        <f t="shared" si="14"/>
        <v>1144604.81</v>
      </c>
      <c r="BF25" s="28">
        <f t="shared" si="33"/>
        <v>1988556.67</v>
      </c>
      <c r="BG25" s="28">
        <f t="shared" si="34"/>
        <v>1977949.43</v>
      </c>
      <c r="BH25" s="31">
        <f t="shared" si="35"/>
        <v>3966506.0999999996</v>
      </c>
      <c r="BI25" s="37"/>
      <c r="BJ25" s="71">
        <f>+ROUND((U25*0.25)*'Distribution Wksht'!$S$14,2)</f>
        <v>257059.22</v>
      </c>
      <c r="BK25" s="28">
        <f>+ROUND((V25*0.25)*'Distribution Wksht'!$S$14,2)</f>
        <v>255688.03</v>
      </c>
      <c r="BL25" s="31">
        <f t="shared" si="15"/>
        <v>512747.25</v>
      </c>
      <c r="BM25" s="28">
        <f>+ROUND((U25*0.25)*'Distribution Wksht'!$S$15,2)</f>
        <v>176678.56</v>
      </c>
      <c r="BN25" s="28">
        <f>+ROUND((V25*0.25)*'Distribution Wksht'!$S$15,2)</f>
        <v>175736.13</v>
      </c>
      <c r="BO25" s="31">
        <f t="shared" si="16"/>
        <v>352414.69</v>
      </c>
      <c r="BP25" s="28">
        <f>+ROUND((U25*0.25)*'Distribution Wksht'!$S$16,2)</f>
        <v>413495.7</v>
      </c>
      <c r="BQ25" s="28">
        <f>+ROUND((V25*0.25)*'Distribution Wksht'!$S$16,2)</f>
        <v>411290.06</v>
      </c>
      <c r="BR25" s="31">
        <f t="shared" si="17"/>
        <v>824785.76</v>
      </c>
      <c r="BS25" s="28">
        <f>+ROUND((U25*0.25)*'Distribution Wksht'!$S$17,2)</f>
        <v>570689.13</v>
      </c>
      <c r="BT25" s="28">
        <f>+ROUND((V25*0.25)*'Distribution Wksht'!$S$17,2)</f>
        <v>567645</v>
      </c>
      <c r="BU25" s="31">
        <f t="shared" si="18"/>
        <v>1138334.1299999999</v>
      </c>
      <c r="BV25" s="28">
        <f>+ROUND((U25*0.25)*'Distribution Wksht'!$S$18,2)</f>
        <v>570634.06000000006</v>
      </c>
      <c r="BW25" s="28">
        <f>+ROUND((V25*0.25)*'Distribution Wksht'!$S$18,2)</f>
        <v>567590.22</v>
      </c>
      <c r="BX25" s="31">
        <f t="shared" si="19"/>
        <v>1138224.28</v>
      </c>
      <c r="BY25" s="28">
        <f t="shared" si="36"/>
        <v>1988556.67</v>
      </c>
      <c r="BZ25" s="28">
        <f t="shared" si="37"/>
        <v>1977949.44</v>
      </c>
      <c r="CA25" s="31">
        <f t="shared" si="38"/>
        <v>3966506.11</v>
      </c>
      <c r="CC25" s="71">
        <f>+ROUND((U25*0.25)*'Distribution Wksht'!$Z$14,2)</f>
        <v>257059.22</v>
      </c>
      <c r="CD25" s="28">
        <f>+ROUND((V25*0.25)*'Distribution Wksht'!$Z$14,2)</f>
        <v>255688.03</v>
      </c>
      <c r="CE25" s="31">
        <f t="shared" si="20"/>
        <v>512747.25</v>
      </c>
      <c r="CF25" s="28">
        <f>+ROUND((U25*0.25)*'Distribution Wksht'!$Z$15,2)</f>
        <v>176678.56</v>
      </c>
      <c r="CG25" s="28">
        <f>+ROUND((V25*0.25)*'Distribution Wksht'!$Z$15,2)</f>
        <v>175736.13</v>
      </c>
      <c r="CH25" s="31">
        <f t="shared" si="21"/>
        <v>352414.69</v>
      </c>
      <c r="CI25" s="28">
        <f>+ROUND((U25*0.25)*'Distribution Wksht'!$Z$16,2)</f>
        <v>413495.7</v>
      </c>
      <c r="CJ25" s="28">
        <f>+ROUND((V25*0.25)*'Distribution Wksht'!$Z$16,)</f>
        <v>411290</v>
      </c>
      <c r="CK25" s="31">
        <f t="shared" si="22"/>
        <v>824785.7</v>
      </c>
      <c r="CL25" s="28">
        <f>+ROUND((U25*0.25)*'Distribution Wksht'!$Z$17,2)</f>
        <v>570689.13</v>
      </c>
      <c r="CM25" s="28">
        <f>+ROUND((V25*0.25)*'Distribution Wksht'!$Z$17,2)</f>
        <v>567645</v>
      </c>
      <c r="CN25" s="31">
        <f t="shared" si="23"/>
        <v>1138334.1299999999</v>
      </c>
      <c r="CO25" s="28">
        <f>+ROUND((U25*0.25)*'Distribution Wksht'!$Z$18,2)</f>
        <v>570634.06000000006</v>
      </c>
      <c r="CP25" s="28">
        <f>+ROUND((V25*0.25)*'Distribution Wksht'!$Z$18,2)</f>
        <v>567590.22</v>
      </c>
      <c r="CQ25" s="31">
        <f t="shared" si="24"/>
        <v>1138224.28</v>
      </c>
      <c r="CR25" s="28">
        <f t="shared" si="39"/>
        <v>1988556.67</v>
      </c>
      <c r="CS25" s="28">
        <f t="shared" si="40"/>
        <v>1977949.3800000001</v>
      </c>
      <c r="CT25" s="31">
        <f t="shared" si="41"/>
        <v>3966506.05</v>
      </c>
      <c r="CV25" s="71">
        <f t="shared" si="42"/>
        <v>1037929</v>
      </c>
      <c r="CW25" s="28">
        <f t="shared" si="43"/>
        <v>1032392.54</v>
      </c>
      <c r="CX25" s="31">
        <f t="shared" si="25"/>
        <v>2070321.54</v>
      </c>
      <c r="CY25" s="28">
        <f t="shared" si="44"/>
        <v>712475.28</v>
      </c>
      <c r="CZ25" s="28">
        <f t="shared" si="45"/>
        <v>708674.84</v>
      </c>
      <c r="DA25" s="31">
        <f t="shared" si="26"/>
        <v>1421150.12</v>
      </c>
      <c r="DB25" s="28">
        <f t="shared" si="46"/>
        <v>1640364.0999999999</v>
      </c>
      <c r="DC25" s="28">
        <f t="shared" si="47"/>
        <v>1631614.12</v>
      </c>
      <c r="DD25" s="31">
        <f t="shared" si="27"/>
        <v>3271978.2199999997</v>
      </c>
      <c r="DE25" s="28">
        <f t="shared" si="48"/>
        <v>2274524.46</v>
      </c>
      <c r="DF25" s="28">
        <f t="shared" si="49"/>
        <v>2262391.84</v>
      </c>
      <c r="DG25" s="31">
        <f t="shared" si="28"/>
        <v>4536916.3</v>
      </c>
      <c r="DH25" s="28">
        <f t="shared" si="50"/>
        <v>2288933.84</v>
      </c>
      <c r="DI25" s="28">
        <f t="shared" si="51"/>
        <v>2276724.34</v>
      </c>
      <c r="DJ25" s="31">
        <f t="shared" si="29"/>
        <v>4565658.18</v>
      </c>
      <c r="DK25" s="28">
        <f t="shared" si="52"/>
        <v>7954226.6799999997</v>
      </c>
      <c r="DL25" s="28">
        <f t="shared" si="53"/>
        <v>7911797.6799999997</v>
      </c>
      <c r="DM25" s="31">
        <f t="shared" si="54"/>
        <v>15866024.359999999</v>
      </c>
      <c r="DN25" s="151"/>
      <c r="DO25" s="37">
        <f t="shared" si="71"/>
        <v>0</v>
      </c>
    </row>
    <row r="26" spans="1:119" ht="12.75" customHeight="1" x14ac:dyDescent="0.2">
      <c r="A26" s="135">
        <v>76767</v>
      </c>
      <c r="B26" s="150">
        <v>720411322</v>
      </c>
      <c r="C26" s="129" t="s">
        <v>73</v>
      </c>
      <c r="D26" s="80" t="s">
        <v>11</v>
      </c>
      <c r="E26" s="13"/>
      <c r="F26" s="81">
        <v>1</v>
      </c>
      <c r="G26" s="14"/>
      <c r="H26" s="24"/>
      <c r="I26" s="25"/>
      <c r="J26" s="26"/>
      <c r="K26" s="91">
        <v>4180340.6114400043</v>
      </c>
      <c r="L26" s="92"/>
      <c r="M26" s="93">
        <f t="shared" si="0"/>
        <v>4180340.6114400043</v>
      </c>
      <c r="N26" s="91">
        <v>5481717.8978968654</v>
      </c>
      <c r="O26" s="92"/>
      <c r="P26" s="93">
        <f t="shared" si="1"/>
        <v>5481717.8978968654</v>
      </c>
      <c r="Q26" s="91">
        <v>0</v>
      </c>
      <c r="R26" s="92">
        <v>0</v>
      </c>
      <c r="S26" s="123">
        <f t="shared" si="2"/>
        <v>9662058.5093368702</v>
      </c>
      <c r="U26" s="24">
        <f t="shared" si="3"/>
        <v>4180340.6114400043</v>
      </c>
      <c r="V26" s="24">
        <f t="shared" si="4"/>
        <v>5481717.8978968654</v>
      </c>
      <c r="X26" s="70">
        <f>+ROUND((U26*0.25)*'Distribution Wksht'!$E$14,2)</f>
        <v>137644.21</v>
      </c>
      <c r="Y26" s="24">
        <f>+ROUND((V26*0.25)*'Distribution Wksht'!$E$14,2)</f>
        <v>180494.09</v>
      </c>
      <c r="Z26" s="27">
        <f t="shared" si="5"/>
        <v>318138.3</v>
      </c>
      <c r="AA26" s="24">
        <f>+ROUND((U26*0.25)*'Distribution Wksht'!$E$15,2)</f>
        <v>94367.2</v>
      </c>
      <c r="AB26" s="24">
        <f>+ROUND((V26*0.25)*'Distribution Wksht'!$E$15,2)</f>
        <v>123744.55</v>
      </c>
      <c r="AC26" s="27">
        <f t="shared" si="6"/>
        <v>218111.75</v>
      </c>
      <c r="AD26" s="24">
        <f>+ROUND((U26*0.25)*'Distribution Wksht'!$E$16,2)</f>
        <v>213733.85</v>
      </c>
      <c r="AE26" s="24">
        <f>+ROUND((V26*0.25)*'Distribution Wksht'!$E$16,2)</f>
        <v>280271.09999999998</v>
      </c>
      <c r="AF26" s="27">
        <f t="shared" si="7"/>
        <v>494004.94999999995</v>
      </c>
      <c r="AG26" s="24">
        <f>+ROUND((U26*0.25)*'Distribution Wksht'!$E$17,2)</f>
        <v>297762.26</v>
      </c>
      <c r="AH26" s="24">
        <f>+ROUND((V26*0.25)*'Distribution Wksht'!$E$17,2)</f>
        <v>390458.31</v>
      </c>
      <c r="AI26" s="27">
        <f t="shared" si="8"/>
        <v>688220.57000000007</v>
      </c>
      <c r="AJ26" s="24">
        <f>+ROUND((U26*0.25)*'Distribution Wksht'!$E$18,2)</f>
        <v>301577.63</v>
      </c>
      <c r="AK26" s="24">
        <f>+ROUND((V26*0.25)*'Distribution Wksht'!$E$18,2)</f>
        <v>395461.43</v>
      </c>
      <c r="AL26" s="27">
        <f t="shared" si="9"/>
        <v>697039.06</v>
      </c>
      <c r="AM26" s="24">
        <f t="shared" si="30"/>
        <v>1045085.15</v>
      </c>
      <c r="AN26" s="24">
        <f t="shared" si="31"/>
        <v>1370429.48</v>
      </c>
      <c r="AO26" s="27">
        <f t="shared" si="32"/>
        <v>2415514.63</v>
      </c>
      <c r="AQ26" s="70">
        <f>+ROUND((U26*0.25)*'Distribution Wksht'!$L$14,2)</f>
        <v>137644.21</v>
      </c>
      <c r="AR26" s="24">
        <f>+ROUND((V26*0.25)*'Distribution Wksht'!$L$14,2)</f>
        <v>180494.09</v>
      </c>
      <c r="AS26" s="27">
        <f t="shared" si="10"/>
        <v>318138.3</v>
      </c>
      <c r="AT26" s="24">
        <f>+ROUND((U26*0.25)*'Distribution Wksht'!$L$15,2)</f>
        <v>94367.2</v>
      </c>
      <c r="AU26" s="24">
        <f>+ROUND((V26*0.25)*'Distribution Wksht'!$L$15,2)</f>
        <v>123744.55</v>
      </c>
      <c r="AV26" s="27">
        <f t="shared" si="11"/>
        <v>218111.75</v>
      </c>
      <c r="AW26" s="24">
        <f>+ROUND((U26*0.25)*'Distribution Wksht'!$L$16,2)</f>
        <v>213733.85</v>
      </c>
      <c r="AX26" s="24">
        <f>+ROUND((V26*0.25)*'Distribution Wksht'!$L$16,2)</f>
        <v>280271.09999999998</v>
      </c>
      <c r="AY26" s="27">
        <f t="shared" si="12"/>
        <v>494004.94999999995</v>
      </c>
      <c r="AZ26" s="24">
        <f>+ROUND((U26*0.25)*'Distribution Wksht'!$L$17,2)</f>
        <v>297762.26</v>
      </c>
      <c r="BA26" s="24">
        <f>+ROUND((V26*0.25)*'Distribution Wksht'!$L$17,2)</f>
        <v>390458.31</v>
      </c>
      <c r="BB26" s="27">
        <f t="shared" si="13"/>
        <v>688220.57000000007</v>
      </c>
      <c r="BC26" s="24">
        <f>+ROUND((U26*0.25)*'Distribution Wksht'!$L$18,2)</f>
        <v>301577.63</v>
      </c>
      <c r="BD26" s="24">
        <f>+ROUND((V26*0.25)*'Distribution Wksht'!$L$18,2)</f>
        <v>395461.43</v>
      </c>
      <c r="BE26" s="27">
        <f t="shared" si="14"/>
        <v>697039.06</v>
      </c>
      <c r="BF26" s="24">
        <f t="shared" si="33"/>
        <v>1045085.15</v>
      </c>
      <c r="BG26" s="24">
        <f t="shared" si="34"/>
        <v>1370429.48</v>
      </c>
      <c r="BH26" s="27">
        <f t="shared" si="35"/>
        <v>2415514.63</v>
      </c>
      <c r="BI26" s="37"/>
      <c r="BJ26" s="70">
        <f>+ROUND((U26*0.25)*'Distribution Wksht'!$S$14,2)</f>
        <v>135097.37</v>
      </c>
      <c r="BK26" s="24">
        <f>+ROUND((V26*0.25)*'Distribution Wksht'!$S$14,2)</f>
        <v>177154.38</v>
      </c>
      <c r="BL26" s="27">
        <f t="shared" si="15"/>
        <v>312251.75</v>
      </c>
      <c r="BM26" s="24">
        <f>+ROUND((U26*0.25)*'Distribution Wksht'!$S$15,2)</f>
        <v>92853.34</v>
      </c>
      <c r="BN26" s="24">
        <f>+ROUND((V26*0.25)*'Distribution Wksht'!$S$15,2)</f>
        <v>121759.42</v>
      </c>
      <c r="BO26" s="27">
        <f t="shared" si="16"/>
        <v>214612.76</v>
      </c>
      <c r="BP26" s="24">
        <f>+ROUND((U26*0.25)*'Distribution Wksht'!$S$16,2)</f>
        <v>217312.5</v>
      </c>
      <c r="BQ26" s="24">
        <f>+ROUND((V26*0.25)*'Distribution Wksht'!$S$16,2)</f>
        <v>284963.82</v>
      </c>
      <c r="BR26" s="27">
        <f t="shared" si="17"/>
        <v>502276.32</v>
      </c>
      <c r="BS26" s="24">
        <f>+ROUND((U26*0.25)*'Distribution Wksht'!$S$17,2)</f>
        <v>299925.44</v>
      </c>
      <c r="BT26" s="24">
        <f>+ROUND((V26*0.25)*'Distribution Wksht'!$S$17,2)</f>
        <v>393294.91</v>
      </c>
      <c r="BU26" s="27">
        <f t="shared" si="18"/>
        <v>693220.35</v>
      </c>
      <c r="BV26" s="24">
        <f>+ROUND((U26*0.25)*'Distribution Wksht'!$S$18,2)</f>
        <v>299896.5</v>
      </c>
      <c r="BW26" s="24">
        <f>+ROUND((V26*0.25)*'Distribution Wksht'!$S$18,2)</f>
        <v>393256.95</v>
      </c>
      <c r="BX26" s="27">
        <f t="shared" si="19"/>
        <v>693153.45</v>
      </c>
      <c r="BY26" s="24">
        <f t="shared" si="36"/>
        <v>1045085.1499999999</v>
      </c>
      <c r="BZ26" s="24">
        <f t="shared" si="37"/>
        <v>1370429.48</v>
      </c>
      <c r="CA26" s="27">
        <f t="shared" si="38"/>
        <v>2415514.63</v>
      </c>
      <c r="CC26" s="70">
        <f>+ROUND((U26*0.25)*'Distribution Wksht'!$Z$14,2)</f>
        <v>135097.37</v>
      </c>
      <c r="CD26" s="24">
        <f>+ROUND((V26*0.25)*'Distribution Wksht'!$Z$14,2)</f>
        <v>177154.38</v>
      </c>
      <c r="CE26" s="27">
        <f t="shared" si="20"/>
        <v>312251.75</v>
      </c>
      <c r="CF26" s="24">
        <f>+ROUND((U26*0.25)*'Distribution Wksht'!$Z$15,2)</f>
        <v>92853.34</v>
      </c>
      <c r="CG26" s="24">
        <f>+ROUND((V26*0.25)*'Distribution Wksht'!$Z$15,2)</f>
        <v>121759.42</v>
      </c>
      <c r="CH26" s="27">
        <f t="shared" si="21"/>
        <v>214612.76</v>
      </c>
      <c r="CI26" s="24">
        <f>+ROUND((U26*0.25)*'Distribution Wksht'!$Z$16,2)</f>
        <v>217312.5</v>
      </c>
      <c r="CJ26" s="24">
        <f>+ROUND((V26*0.25)*'Distribution Wksht'!$Z$16,)</f>
        <v>284964</v>
      </c>
      <c r="CK26" s="27">
        <f t="shared" si="22"/>
        <v>502276.5</v>
      </c>
      <c r="CL26" s="24">
        <f>+ROUND((U26*0.25)*'Distribution Wksht'!$Z$17,2)</f>
        <v>299925.44</v>
      </c>
      <c r="CM26" s="24">
        <f>+ROUND((V26*0.25)*'Distribution Wksht'!$Z$17,2)</f>
        <v>393294.91</v>
      </c>
      <c r="CN26" s="27">
        <f t="shared" si="23"/>
        <v>693220.35</v>
      </c>
      <c r="CO26" s="24">
        <f>+ROUND((U26*0.25)*'Distribution Wksht'!$Z$18,2)</f>
        <v>299896.5</v>
      </c>
      <c r="CP26" s="24">
        <f>+ROUND((V26*0.25)*'Distribution Wksht'!$Z$18,2)</f>
        <v>393256.95</v>
      </c>
      <c r="CQ26" s="27">
        <f t="shared" si="24"/>
        <v>693153.45</v>
      </c>
      <c r="CR26" s="24">
        <f t="shared" si="39"/>
        <v>1045085.1499999999</v>
      </c>
      <c r="CS26" s="24">
        <f t="shared" si="40"/>
        <v>1370429.66</v>
      </c>
      <c r="CT26" s="27">
        <f t="shared" si="41"/>
        <v>2415514.8099999996</v>
      </c>
      <c r="CV26" s="70">
        <f t="shared" si="42"/>
        <v>545483.15999999992</v>
      </c>
      <c r="CW26" s="24">
        <f t="shared" si="43"/>
        <v>715296.94000000006</v>
      </c>
      <c r="CX26" s="27">
        <f t="shared" si="25"/>
        <v>1260780.1000000001</v>
      </c>
      <c r="CY26" s="24">
        <f t="shared" si="44"/>
        <v>374441.07999999996</v>
      </c>
      <c r="CZ26" s="24">
        <f t="shared" si="45"/>
        <v>491007.94</v>
      </c>
      <c r="DA26" s="27">
        <f t="shared" si="26"/>
        <v>865449.02</v>
      </c>
      <c r="DB26" s="24">
        <f t="shared" si="46"/>
        <v>862092.7</v>
      </c>
      <c r="DC26" s="24">
        <f t="shared" si="47"/>
        <v>1130470.02</v>
      </c>
      <c r="DD26" s="27">
        <f t="shared" si="27"/>
        <v>1992562.72</v>
      </c>
      <c r="DE26" s="24">
        <f t="shared" si="48"/>
        <v>1195375.3999999999</v>
      </c>
      <c r="DF26" s="24">
        <f t="shared" si="49"/>
        <v>1567506.44</v>
      </c>
      <c r="DG26" s="27">
        <f t="shared" si="28"/>
        <v>2762881.84</v>
      </c>
      <c r="DH26" s="24">
        <f t="shared" si="50"/>
        <v>1202948.26</v>
      </c>
      <c r="DI26" s="24">
        <f t="shared" si="51"/>
        <v>1577436.76</v>
      </c>
      <c r="DJ26" s="27">
        <f t="shared" si="29"/>
        <v>2780385.02</v>
      </c>
      <c r="DK26" s="24">
        <f t="shared" si="52"/>
        <v>4180340.5999999996</v>
      </c>
      <c r="DL26" s="24">
        <f t="shared" si="53"/>
        <v>5481718.1000000006</v>
      </c>
      <c r="DM26" s="27">
        <f t="shared" si="54"/>
        <v>9662058.6999999993</v>
      </c>
      <c r="DN26" s="151"/>
      <c r="DO26" s="37">
        <f t="shared" si="71"/>
        <v>0</v>
      </c>
    </row>
    <row r="27" spans="1:119" ht="12.75" customHeight="1" x14ac:dyDescent="0.2">
      <c r="A27" s="136">
        <v>72024</v>
      </c>
      <c r="B27" s="149">
        <v>720411322</v>
      </c>
      <c r="C27" s="130" t="s">
        <v>74</v>
      </c>
      <c r="D27" s="82" t="s">
        <v>11</v>
      </c>
      <c r="E27" s="11"/>
      <c r="F27" s="83">
        <v>1</v>
      </c>
      <c r="G27" s="15"/>
      <c r="H27" s="28"/>
      <c r="I27" s="29"/>
      <c r="J27" s="30"/>
      <c r="K27" s="94">
        <v>5823873.7949000113</v>
      </c>
      <c r="L27" s="95"/>
      <c r="M27" s="96">
        <f t="shared" si="0"/>
        <v>5823873.7949000113</v>
      </c>
      <c r="N27" s="94">
        <v>4663597.6099192733</v>
      </c>
      <c r="O27" s="95"/>
      <c r="P27" s="96">
        <f t="shared" si="1"/>
        <v>4663597.6099192733</v>
      </c>
      <c r="Q27" s="94">
        <v>2112528.5951807164</v>
      </c>
      <c r="R27" s="95">
        <v>0</v>
      </c>
      <c r="S27" s="124">
        <f t="shared" si="2"/>
        <v>12600000</v>
      </c>
      <c r="U27" s="28">
        <f t="shared" si="3"/>
        <v>5823873.7949000113</v>
      </c>
      <c r="V27" s="28">
        <f t="shared" si="4"/>
        <v>4663597.6099192733</v>
      </c>
      <c r="X27" s="71">
        <f>+ROUND((U27*0.25)*'Distribution Wksht'!$E$14,2)</f>
        <v>191760.1</v>
      </c>
      <c r="Y27" s="28">
        <f>+ROUND((V27*0.25)*'Distribution Wksht'!$E$14,2)</f>
        <v>153556.20000000001</v>
      </c>
      <c r="Z27" s="31">
        <f t="shared" si="5"/>
        <v>345316.30000000005</v>
      </c>
      <c r="AA27" s="28">
        <f>+ROUND((U27*0.25)*'Distribution Wksht'!$E$15,2)</f>
        <v>131468.4</v>
      </c>
      <c r="AB27" s="28">
        <f>+ROUND((V27*0.25)*'Distribution Wksht'!$E$15,2)</f>
        <v>105276.27</v>
      </c>
      <c r="AC27" s="31">
        <f t="shared" si="6"/>
        <v>236744.66999999998</v>
      </c>
      <c r="AD27" s="28">
        <f>+ROUND((U27*0.25)*'Distribution Wksht'!$E$16,2)</f>
        <v>297764.96000000002</v>
      </c>
      <c r="AE27" s="28">
        <f>+ROUND((V27*0.25)*'Distribution Wksht'!$E$16,2)</f>
        <v>238441.97</v>
      </c>
      <c r="AF27" s="31">
        <f t="shared" si="7"/>
        <v>536206.93000000005</v>
      </c>
      <c r="AG27" s="28">
        <f>+ROUND((U27*0.25)*'Distribution Wksht'!$E$17,2)</f>
        <v>414829.79</v>
      </c>
      <c r="AH27" s="28">
        <f>+ROUND((V27*0.25)*'Distribution Wksht'!$E$17,2)</f>
        <v>332184.26</v>
      </c>
      <c r="AI27" s="31">
        <f t="shared" si="8"/>
        <v>747014.05</v>
      </c>
      <c r="AJ27" s="28">
        <f>+ROUND((U27*0.25)*'Distribution Wksht'!$E$18,2)</f>
        <v>420145.2</v>
      </c>
      <c r="AK27" s="28">
        <f>+ROUND((V27*0.25)*'Distribution Wksht'!$E$18,2)</f>
        <v>336440.69</v>
      </c>
      <c r="AL27" s="31">
        <f t="shared" si="9"/>
        <v>756585.89</v>
      </c>
      <c r="AM27" s="28">
        <f t="shared" si="30"/>
        <v>1455968.45</v>
      </c>
      <c r="AN27" s="28">
        <f t="shared" si="31"/>
        <v>1165899.3900000001</v>
      </c>
      <c r="AO27" s="31">
        <f t="shared" si="32"/>
        <v>2621867.84</v>
      </c>
      <c r="AQ27" s="71">
        <f>+ROUND((U27*0.25)*'Distribution Wksht'!$L$14,2)</f>
        <v>191760.1</v>
      </c>
      <c r="AR27" s="28">
        <f>+ROUND((V27*0.25)*'Distribution Wksht'!$L$14,2)</f>
        <v>153556.20000000001</v>
      </c>
      <c r="AS27" s="31">
        <f t="shared" si="10"/>
        <v>345316.30000000005</v>
      </c>
      <c r="AT27" s="28">
        <f>+ROUND((U27*0.25)*'Distribution Wksht'!$L$15,2)</f>
        <v>131468.4</v>
      </c>
      <c r="AU27" s="28">
        <f>+ROUND((V27*0.25)*'Distribution Wksht'!$L$15,2)</f>
        <v>105276.27</v>
      </c>
      <c r="AV27" s="31">
        <f t="shared" si="11"/>
        <v>236744.66999999998</v>
      </c>
      <c r="AW27" s="28">
        <f>+ROUND((U27*0.25)*'Distribution Wksht'!$L$16,2)</f>
        <v>297764.96000000002</v>
      </c>
      <c r="AX27" s="28">
        <f>+ROUND((V27*0.25)*'Distribution Wksht'!$L$16,2)</f>
        <v>238441.97</v>
      </c>
      <c r="AY27" s="31">
        <f t="shared" si="12"/>
        <v>536206.93000000005</v>
      </c>
      <c r="AZ27" s="28">
        <f>+ROUND((U27*0.25)*'Distribution Wksht'!$L$17,2)</f>
        <v>414829.79</v>
      </c>
      <c r="BA27" s="28">
        <f>+ROUND((V27*0.25)*'Distribution Wksht'!$L$17,2)</f>
        <v>332184.26</v>
      </c>
      <c r="BB27" s="31">
        <f t="shared" si="13"/>
        <v>747014.05</v>
      </c>
      <c r="BC27" s="28">
        <f>+ROUND((U27*0.25)*'Distribution Wksht'!$L$18,2)</f>
        <v>420145.2</v>
      </c>
      <c r="BD27" s="28">
        <f>+ROUND((V27*0.25)*'Distribution Wksht'!$L$18,2)</f>
        <v>336440.69</v>
      </c>
      <c r="BE27" s="31">
        <f t="shared" si="14"/>
        <v>756585.89</v>
      </c>
      <c r="BF27" s="28">
        <f t="shared" si="33"/>
        <v>1455968.45</v>
      </c>
      <c r="BG27" s="28">
        <f t="shared" si="34"/>
        <v>1165899.3900000001</v>
      </c>
      <c r="BH27" s="31">
        <f t="shared" si="35"/>
        <v>2621867.84</v>
      </c>
      <c r="BI27" s="37"/>
      <c r="BJ27" s="71">
        <f>+ROUND((U27*0.25)*'Distribution Wksht'!$S$14,2)</f>
        <v>188211.94</v>
      </c>
      <c r="BK27" s="28">
        <f>+ROUND((V27*0.25)*'Distribution Wksht'!$S$14,2)</f>
        <v>150714.93</v>
      </c>
      <c r="BL27" s="31">
        <f t="shared" si="15"/>
        <v>338926.87</v>
      </c>
      <c r="BM27" s="28">
        <f>+ROUND((U27*0.25)*'Distribution Wksht'!$S$15,2)</f>
        <v>129359.35</v>
      </c>
      <c r="BN27" s="28">
        <f>+ROUND((V27*0.25)*'Distribution Wksht'!$S$15,2)</f>
        <v>103587.4</v>
      </c>
      <c r="BO27" s="31">
        <f t="shared" si="16"/>
        <v>232946.75</v>
      </c>
      <c r="BP27" s="28">
        <f>+ROUND((U27*0.25)*'Distribution Wksht'!$S$16,2)</f>
        <v>302750.59000000003</v>
      </c>
      <c r="BQ27" s="28">
        <f>+ROUND((V27*0.25)*'Distribution Wksht'!$S$16,2)</f>
        <v>242434.32</v>
      </c>
      <c r="BR27" s="31">
        <f t="shared" si="17"/>
        <v>545184.91</v>
      </c>
      <c r="BS27" s="28">
        <f>+ROUND((U27*0.25)*'Distribution Wksht'!$S$17,2)</f>
        <v>417843.45</v>
      </c>
      <c r="BT27" s="28">
        <f>+ROUND((V27*0.25)*'Distribution Wksht'!$S$17,2)</f>
        <v>334597.52</v>
      </c>
      <c r="BU27" s="31">
        <f t="shared" si="18"/>
        <v>752440.97</v>
      </c>
      <c r="BV27" s="28">
        <f>+ROUND((U27*0.25)*'Distribution Wksht'!$S$18,2)</f>
        <v>417803.12</v>
      </c>
      <c r="BW27" s="28">
        <f>+ROUND((V27*0.25)*'Distribution Wksht'!$S$18,2)</f>
        <v>334565.21999999997</v>
      </c>
      <c r="BX27" s="31">
        <f t="shared" si="19"/>
        <v>752368.34</v>
      </c>
      <c r="BY27" s="28">
        <f t="shared" si="36"/>
        <v>1455968.4500000002</v>
      </c>
      <c r="BZ27" s="28">
        <f t="shared" si="37"/>
        <v>1165899.3900000001</v>
      </c>
      <c r="CA27" s="31">
        <f t="shared" si="38"/>
        <v>2621867.8400000003</v>
      </c>
      <c r="CC27" s="71">
        <f>+ROUND((U27*0.25)*'Distribution Wksht'!$Z$14,2)</f>
        <v>188211.94</v>
      </c>
      <c r="CD27" s="28">
        <f>+ROUND((V27*0.25)*'Distribution Wksht'!$Z$14,2)</f>
        <v>150714.93</v>
      </c>
      <c r="CE27" s="31">
        <f t="shared" si="20"/>
        <v>338926.87</v>
      </c>
      <c r="CF27" s="28">
        <f>+ROUND((U27*0.25)*'Distribution Wksht'!$Z$15,2)</f>
        <v>129359.35</v>
      </c>
      <c r="CG27" s="28">
        <f>+ROUND((V27*0.25)*'Distribution Wksht'!$Z$15,2)</f>
        <v>103587.4</v>
      </c>
      <c r="CH27" s="31">
        <f t="shared" si="21"/>
        <v>232946.75</v>
      </c>
      <c r="CI27" s="28">
        <f>+ROUND((U27*0.25)*'Distribution Wksht'!$Z$16,2)</f>
        <v>302750.59000000003</v>
      </c>
      <c r="CJ27" s="28">
        <f>+ROUND((V27*0.25)*'Distribution Wksht'!$Z$16,)</f>
        <v>242434</v>
      </c>
      <c r="CK27" s="31">
        <f t="shared" si="22"/>
        <v>545184.59000000008</v>
      </c>
      <c r="CL27" s="28">
        <f>+ROUND((U27*0.25)*'Distribution Wksht'!$Z$17,2)</f>
        <v>417843.45</v>
      </c>
      <c r="CM27" s="28">
        <f>+ROUND((V27*0.25)*'Distribution Wksht'!$Z$17,2)</f>
        <v>334597.52</v>
      </c>
      <c r="CN27" s="31">
        <f t="shared" si="23"/>
        <v>752440.97</v>
      </c>
      <c r="CO27" s="28">
        <f>+ROUND((U27*0.25)*'Distribution Wksht'!$Z$18,2)</f>
        <v>417803.12</v>
      </c>
      <c r="CP27" s="28">
        <f>+ROUND((V27*0.25)*'Distribution Wksht'!$Z$18,2)</f>
        <v>334565.21999999997</v>
      </c>
      <c r="CQ27" s="31">
        <f t="shared" si="24"/>
        <v>752368.34</v>
      </c>
      <c r="CR27" s="28">
        <f t="shared" si="39"/>
        <v>1455968.4500000002</v>
      </c>
      <c r="CS27" s="28">
        <f t="shared" si="40"/>
        <v>1165899.0699999998</v>
      </c>
      <c r="CT27" s="31">
        <f t="shared" si="41"/>
        <v>2621867.52</v>
      </c>
      <c r="CV27" s="71">
        <f t="shared" si="42"/>
        <v>759944.08000000007</v>
      </c>
      <c r="CW27" s="28">
        <f t="shared" si="43"/>
        <v>608542.26</v>
      </c>
      <c r="CX27" s="31">
        <f t="shared" si="25"/>
        <v>1368486.34</v>
      </c>
      <c r="CY27" s="28">
        <f t="shared" si="44"/>
        <v>521655.5</v>
      </c>
      <c r="CZ27" s="28">
        <f t="shared" si="45"/>
        <v>417727.33999999997</v>
      </c>
      <c r="DA27" s="31">
        <f t="shared" si="26"/>
        <v>939382.84</v>
      </c>
      <c r="DB27" s="28">
        <f t="shared" si="46"/>
        <v>1201031.1000000001</v>
      </c>
      <c r="DC27" s="28">
        <f t="shared" si="47"/>
        <v>961752.26</v>
      </c>
      <c r="DD27" s="31">
        <f t="shared" si="27"/>
        <v>2162783.3600000003</v>
      </c>
      <c r="DE27" s="28">
        <f t="shared" si="48"/>
        <v>1665346.48</v>
      </c>
      <c r="DF27" s="28">
        <f t="shared" si="49"/>
        <v>1333563.56</v>
      </c>
      <c r="DG27" s="31">
        <f t="shared" si="28"/>
        <v>2998910.04</v>
      </c>
      <c r="DH27" s="28">
        <f t="shared" si="50"/>
        <v>1675896.6400000001</v>
      </c>
      <c r="DI27" s="28">
        <f t="shared" si="51"/>
        <v>1342011.8199999998</v>
      </c>
      <c r="DJ27" s="31">
        <f t="shared" si="29"/>
        <v>3017908.46</v>
      </c>
      <c r="DK27" s="28">
        <f t="shared" si="52"/>
        <v>5823873.8000000007</v>
      </c>
      <c r="DL27" s="28">
        <f t="shared" si="53"/>
        <v>4663597.24</v>
      </c>
      <c r="DM27" s="31">
        <f t="shared" si="54"/>
        <v>10487471.040000001</v>
      </c>
      <c r="DN27" s="151"/>
      <c r="DO27" s="37">
        <f t="shared" si="71"/>
        <v>0</v>
      </c>
    </row>
    <row r="28" spans="1:119" ht="12.75" customHeight="1" x14ac:dyDescent="0.2">
      <c r="A28" s="135">
        <v>72020</v>
      </c>
      <c r="B28" s="150">
        <v>720408984</v>
      </c>
      <c r="C28" s="129" t="s">
        <v>75</v>
      </c>
      <c r="D28" s="80" t="s">
        <v>11</v>
      </c>
      <c r="E28" s="13"/>
      <c r="F28" s="81">
        <v>1</v>
      </c>
      <c r="G28" s="14"/>
      <c r="H28" s="24"/>
      <c r="I28" s="25"/>
      <c r="J28" s="26"/>
      <c r="K28" s="91">
        <v>13983119.43651003</v>
      </c>
      <c r="L28" s="92"/>
      <c r="M28" s="93">
        <f t="shared" si="0"/>
        <v>13983119.43651003</v>
      </c>
      <c r="N28" s="91">
        <v>19848405.379433494</v>
      </c>
      <c r="O28" s="92"/>
      <c r="P28" s="93">
        <f t="shared" si="1"/>
        <v>19848405.379433494</v>
      </c>
      <c r="Q28" s="91">
        <v>0</v>
      </c>
      <c r="R28" s="92">
        <v>0</v>
      </c>
      <c r="S28" s="123">
        <f t="shared" si="2"/>
        <v>33831524.815943524</v>
      </c>
      <c r="U28" s="24">
        <f t="shared" si="3"/>
        <v>13983119.43651003</v>
      </c>
      <c r="V28" s="24">
        <f t="shared" si="4"/>
        <v>19848405.379433494</v>
      </c>
      <c r="X28" s="70">
        <f>+ROUND((U28*0.25)*'Distribution Wksht'!$E$14,2)</f>
        <v>460415.95</v>
      </c>
      <c r="Y28" s="24">
        <f>+ROUND((V28*0.25)*'Distribution Wksht'!$E$14,2)</f>
        <v>653539.61</v>
      </c>
      <c r="Z28" s="27">
        <f t="shared" si="5"/>
        <v>1113955.56</v>
      </c>
      <c r="AA28" s="24">
        <f>+ROUND((U28*0.25)*'Distribution Wksht'!$E$15,2)</f>
        <v>315655.59000000003</v>
      </c>
      <c r="AB28" s="24">
        <f>+ROUND((V28*0.25)*'Distribution Wksht'!$E$15,2)</f>
        <v>448058.83</v>
      </c>
      <c r="AC28" s="27">
        <f t="shared" si="6"/>
        <v>763714.42</v>
      </c>
      <c r="AD28" s="24">
        <f>+ROUND((U28*0.25)*'Distribution Wksht'!$E$16,2)</f>
        <v>714933.59</v>
      </c>
      <c r="AE28" s="24">
        <f>+ROUND((V28*0.25)*'Distribution Wksht'!$E$16,2)</f>
        <v>1014815.89</v>
      </c>
      <c r="AF28" s="27">
        <f t="shared" si="7"/>
        <v>1729749.48</v>
      </c>
      <c r="AG28" s="24">
        <f>+ROUND((U28*0.25)*'Distribution Wksht'!$E$17,2)</f>
        <v>996006.22</v>
      </c>
      <c r="AH28" s="24">
        <f>+ROUND((V28*0.25)*'Distribution Wksht'!$E$17,2)</f>
        <v>1413785.77</v>
      </c>
      <c r="AI28" s="27">
        <f t="shared" si="8"/>
        <v>2409791.9900000002</v>
      </c>
      <c r="AJ28" s="24">
        <f>+ROUND((U28*0.25)*'Distribution Wksht'!$E$18,2)</f>
        <v>1008768.51</v>
      </c>
      <c r="AK28" s="24">
        <f>+ROUND((V28*0.25)*'Distribution Wksht'!$E$18,2)</f>
        <v>1431901.25</v>
      </c>
      <c r="AL28" s="27">
        <f t="shared" si="9"/>
        <v>2440669.7599999998</v>
      </c>
      <c r="AM28" s="24">
        <f t="shared" si="30"/>
        <v>3495779.8599999994</v>
      </c>
      <c r="AN28" s="24">
        <f t="shared" si="31"/>
        <v>4962101.3499999996</v>
      </c>
      <c r="AO28" s="27">
        <f t="shared" si="32"/>
        <v>8457881.209999999</v>
      </c>
      <c r="AQ28" s="70">
        <f>+ROUND((U28*0.25)*'Distribution Wksht'!$L$14,2)</f>
        <v>460415.95</v>
      </c>
      <c r="AR28" s="24">
        <f>+ROUND((V28*0.25)*'Distribution Wksht'!$L$14,2)</f>
        <v>653539.61</v>
      </c>
      <c r="AS28" s="27">
        <f t="shared" si="10"/>
        <v>1113955.56</v>
      </c>
      <c r="AT28" s="24">
        <f>+ROUND((U28*0.25)*'Distribution Wksht'!$L$15,2)</f>
        <v>315655.59000000003</v>
      </c>
      <c r="AU28" s="24">
        <f>+ROUND((V28*0.25)*'Distribution Wksht'!$L$15,2)</f>
        <v>448058.83</v>
      </c>
      <c r="AV28" s="27">
        <f t="shared" si="11"/>
        <v>763714.42</v>
      </c>
      <c r="AW28" s="24">
        <f>+ROUND((U28*0.25)*'Distribution Wksht'!$L$16,2)</f>
        <v>714933.59</v>
      </c>
      <c r="AX28" s="24">
        <f>+ROUND((V28*0.25)*'Distribution Wksht'!$L$16,2)</f>
        <v>1014815.89</v>
      </c>
      <c r="AY28" s="27">
        <f t="shared" si="12"/>
        <v>1729749.48</v>
      </c>
      <c r="AZ28" s="24">
        <f>+ROUND((U28*0.25)*'Distribution Wksht'!$L$17,2)</f>
        <v>996006.22</v>
      </c>
      <c r="BA28" s="24">
        <f>+ROUND((V28*0.25)*'Distribution Wksht'!$L$17,2)</f>
        <v>1413785.77</v>
      </c>
      <c r="BB28" s="27">
        <f t="shared" si="13"/>
        <v>2409791.9900000002</v>
      </c>
      <c r="BC28" s="24">
        <f>+ROUND((U28*0.25)*'Distribution Wksht'!$L$18,2)</f>
        <v>1008768.51</v>
      </c>
      <c r="BD28" s="24">
        <f>+ROUND((V28*0.25)*'Distribution Wksht'!$L$18,2)</f>
        <v>1431901.25</v>
      </c>
      <c r="BE28" s="27">
        <f t="shared" si="14"/>
        <v>2440669.7599999998</v>
      </c>
      <c r="BF28" s="24">
        <f t="shared" si="33"/>
        <v>3495779.8599999994</v>
      </c>
      <c r="BG28" s="24">
        <f t="shared" si="34"/>
        <v>4962101.3499999996</v>
      </c>
      <c r="BH28" s="27">
        <f t="shared" si="35"/>
        <v>8457881.209999999</v>
      </c>
      <c r="BI28" s="37"/>
      <c r="BJ28" s="70">
        <f>+ROUND((U28*0.25)*'Distribution Wksht'!$S$14,2)</f>
        <v>451896.82</v>
      </c>
      <c r="BK28" s="24">
        <f>+ROUND((V28*0.25)*'Distribution Wksht'!$S$14,2)</f>
        <v>641447.09</v>
      </c>
      <c r="BL28" s="27">
        <f t="shared" si="15"/>
        <v>1093343.9099999999</v>
      </c>
      <c r="BM28" s="24">
        <f>+ROUND((U28*0.25)*'Distribution Wksht'!$S$15,2)</f>
        <v>310591.77</v>
      </c>
      <c r="BN28" s="24">
        <f>+ROUND((V28*0.25)*'Distribution Wksht'!$S$15,2)</f>
        <v>440870.97</v>
      </c>
      <c r="BO28" s="27">
        <f t="shared" si="16"/>
        <v>751462.74</v>
      </c>
      <c r="BP28" s="24">
        <f>+ROUND((U28*0.25)*'Distribution Wksht'!$S$16,2)</f>
        <v>726904.08</v>
      </c>
      <c r="BQ28" s="24">
        <f>+ROUND((V28*0.25)*'Distribution Wksht'!$S$16,2)</f>
        <v>1031807.45</v>
      </c>
      <c r="BR28" s="27">
        <f t="shared" si="17"/>
        <v>1758711.5299999998</v>
      </c>
      <c r="BS28" s="24">
        <f>+ROUND((U28*0.25)*'Distribution Wksht'!$S$17,2)</f>
        <v>1003242.01</v>
      </c>
      <c r="BT28" s="24">
        <f>+ROUND((V28*0.25)*'Distribution Wksht'!$S$17,2)</f>
        <v>1424056.64</v>
      </c>
      <c r="BU28" s="27">
        <f t="shared" si="18"/>
        <v>2427298.65</v>
      </c>
      <c r="BV28" s="24">
        <f>+ROUND((U28*0.25)*'Distribution Wksht'!$S$18,2)</f>
        <v>1003145.18</v>
      </c>
      <c r="BW28" s="24">
        <f>+ROUND((V28*0.25)*'Distribution Wksht'!$S$18,2)</f>
        <v>1423919.2</v>
      </c>
      <c r="BX28" s="27">
        <f t="shared" si="19"/>
        <v>2427064.38</v>
      </c>
      <c r="BY28" s="24">
        <f t="shared" si="36"/>
        <v>3495779.86</v>
      </c>
      <c r="BZ28" s="24">
        <f t="shared" si="37"/>
        <v>4962101.3499999996</v>
      </c>
      <c r="CA28" s="27">
        <f t="shared" si="38"/>
        <v>8457881.209999999</v>
      </c>
      <c r="CC28" s="70">
        <f>+ROUND((U28*0.25)*'Distribution Wksht'!$Z$14,2)</f>
        <v>451896.82</v>
      </c>
      <c r="CD28" s="24">
        <f>+ROUND((V28*0.25)*'Distribution Wksht'!$Z$14,2)</f>
        <v>641447.09</v>
      </c>
      <c r="CE28" s="27">
        <f t="shared" si="20"/>
        <v>1093343.9099999999</v>
      </c>
      <c r="CF28" s="24">
        <f>+ROUND((U28*0.25)*'Distribution Wksht'!$Z$15,2)</f>
        <v>310591.77</v>
      </c>
      <c r="CG28" s="24">
        <f>+ROUND((V28*0.25)*'Distribution Wksht'!$Z$15,2)</f>
        <v>440870.97</v>
      </c>
      <c r="CH28" s="27">
        <f t="shared" si="21"/>
        <v>751462.74</v>
      </c>
      <c r="CI28" s="24">
        <f>+ROUND((U28*0.25)*'Distribution Wksht'!$Z$16,2)</f>
        <v>726904.08</v>
      </c>
      <c r="CJ28" s="24">
        <f>+ROUND((V28*0.25)*'Distribution Wksht'!$Z$16,)</f>
        <v>1031807</v>
      </c>
      <c r="CK28" s="27">
        <f t="shared" si="22"/>
        <v>1758711.08</v>
      </c>
      <c r="CL28" s="24">
        <f>+ROUND((U28*0.25)*'Distribution Wksht'!$Z$17,2)</f>
        <v>1003242.01</v>
      </c>
      <c r="CM28" s="24">
        <f>+ROUND((V28*0.25)*'Distribution Wksht'!$Z$17,2)</f>
        <v>1424056.64</v>
      </c>
      <c r="CN28" s="27">
        <f t="shared" si="23"/>
        <v>2427298.65</v>
      </c>
      <c r="CO28" s="24">
        <f>+ROUND((U28*0.25)*'Distribution Wksht'!$Z$18,2)</f>
        <v>1003145.18</v>
      </c>
      <c r="CP28" s="24">
        <f>+ROUND((V28*0.25)*'Distribution Wksht'!$Z$18,2)</f>
        <v>1423919.2</v>
      </c>
      <c r="CQ28" s="27">
        <f t="shared" si="24"/>
        <v>2427064.38</v>
      </c>
      <c r="CR28" s="24">
        <f t="shared" si="39"/>
        <v>3495779.86</v>
      </c>
      <c r="CS28" s="24">
        <f t="shared" si="40"/>
        <v>4962100.9000000004</v>
      </c>
      <c r="CT28" s="27">
        <f t="shared" si="41"/>
        <v>8457880.7599999998</v>
      </c>
      <c r="CV28" s="70">
        <f t="shared" si="42"/>
        <v>1824625.54</v>
      </c>
      <c r="CW28" s="24">
        <f t="shared" si="43"/>
        <v>2589973.4</v>
      </c>
      <c r="CX28" s="27">
        <f t="shared" si="25"/>
        <v>4414598.9399999995</v>
      </c>
      <c r="CY28" s="24">
        <f t="shared" si="44"/>
        <v>1252494.7200000002</v>
      </c>
      <c r="CZ28" s="24">
        <f t="shared" si="45"/>
        <v>1777859.5999999999</v>
      </c>
      <c r="DA28" s="27">
        <f t="shared" si="26"/>
        <v>3030354.3200000003</v>
      </c>
      <c r="DB28" s="24">
        <f t="shared" si="46"/>
        <v>2883675.34</v>
      </c>
      <c r="DC28" s="24">
        <f t="shared" si="47"/>
        <v>4093246.23</v>
      </c>
      <c r="DD28" s="27">
        <f t="shared" si="27"/>
        <v>6976921.5700000003</v>
      </c>
      <c r="DE28" s="24">
        <f t="shared" si="48"/>
        <v>3998496.46</v>
      </c>
      <c r="DF28" s="24">
        <f t="shared" si="49"/>
        <v>5675684.8199999994</v>
      </c>
      <c r="DG28" s="27">
        <f t="shared" si="28"/>
        <v>9674181.2799999993</v>
      </c>
      <c r="DH28" s="24">
        <f t="shared" si="50"/>
        <v>4023827.3800000004</v>
      </c>
      <c r="DI28" s="24">
        <f t="shared" si="51"/>
        <v>5711640.9000000004</v>
      </c>
      <c r="DJ28" s="27">
        <f t="shared" si="29"/>
        <v>9735468.2800000012</v>
      </c>
      <c r="DK28" s="24">
        <f t="shared" si="52"/>
        <v>13983119.439999999</v>
      </c>
      <c r="DL28" s="24">
        <f t="shared" si="53"/>
        <v>19848404.950000003</v>
      </c>
      <c r="DM28" s="27">
        <f t="shared" si="54"/>
        <v>33831524.390000001</v>
      </c>
      <c r="DN28" s="151"/>
      <c r="DO28" s="37">
        <f t="shared" si="71"/>
        <v>0</v>
      </c>
    </row>
    <row r="29" spans="1:119" ht="12.75" customHeight="1" x14ac:dyDescent="0.2">
      <c r="A29" s="136">
        <v>74076</v>
      </c>
      <c r="B29" s="149">
        <v>720862035</v>
      </c>
      <c r="C29" s="130" t="s">
        <v>76</v>
      </c>
      <c r="D29" s="82" t="s">
        <v>6</v>
      </c>
      <c r="E29" s="11"/>
      <c r="F29" s="83">
        <v>2</v>
      </c>
      <c r="G29" s="15"/>
      <c r="H29" s="28"/>
      <c r="I29" s="29"/>
      <c r="J29" s="30"/>
      <c r="K29" s="94">
        <v>423474.1928997779</v>
      </c>
      <c r="L29" s="95"/>
      <c r="M29" s="96">
        <f t="shared" si="0"/>
        <v>423474.1928997779</v>
      </c>
      <c r="N29" s="94">
        <v>1791738.3728658394</v>
      </c>
      <c r="O29" s="95"/>
      <c r="P29" s="96">
        <f t="shared" si="1"/>
        <v>1791738.3728658394</v>
      </c>
      <c r="Q29" s="94">
        <v>0</v>
      </c>
      <c r="R29" s="95">
        <v>0</v>
      </c>
      <c r="S29" s="124">
        <f t="shared" si="2"/>
        <v>2215212.5657656174</v>
      </c>
      <c r="U29" s="28">
        <f t="shared" si="3"/>
        <v>423474.1928997779</v>
      </c>
      <c r="V29" s="28">
        <f t="shared" si="4"/>
        <v>1791738.3728658394</v>
      </c>
      <c r="X29" s="71">
        <f>+ROUND((U29*0.25)*'Distribution Wksht'!$E$14,2)</f>
        <v>13943.55</v>
      </c>
      <c r="Y29" s="28">
        <f>+ROUND((V29*0.25)*'Distribution Wksht'!$E$14,2)</f>
        <v>58995.77</v>
      </c>
      <c r="Z29" s="31">
        <f t="shared" si="5"/>
        <v>72939.319999999992</v>
      </c>
      <c r="AA29" s="28">
        <f>+ROUND((U29*0.25)*'Distribution Wksht'!$E$15,2)</f>
        <v>9559.5300000000007</v>
      </c>
      <c r="AB29" s="28">
        <f>+ROUND((V29*0.25)*'Distribution Wksht'!$E$15,2)</f>
        <v>40446.79</v>
      </c>
      <c r="AC29" s="31">
        <f t="shared" si="6"/>
        <v>50006.32</v>
      </c>
      <c r="AD29" s="28">
        <f>+ROUND((U29*0.25)*'Distribution Wksht'!$E$16,2)</f>
        <v>21651.53</v>
      </c>
      <c r="AE29" s="28">
        <f>+ROUND((V29*0.25)*'Distribution Wksht'!$E$16,2)</f>
        <v>91608.6</v>
      </c>
      <c r="AF29" s="31">
        <f t="shared" si="7"/>
        <v>113260.13</v>
      </c>
      <c r="AG29" s="28">
        <f>+ROUND((U29*0.25)*'Distribution Wksht'!$E$17,2)</f>
        <v>30163.72</v>
      </c>
      <c r="AH29" s="28">
        <f>+ROUND((V29*0.25)*'Distribution Wksht'!$E$17,2)</f>
        <v>127624.07</v>
      </c>
      <c r="AI29" s="31">
        <f t="shared" si="8"/>
        <v>157787.79</v>
      </c>
      <c r="AJ29" s="28">
        <f>+ROUND((U29*0.25)*'Distribution Wksht'!$E$18,2)</f>
        <v>30550.22</v>
      </c>
      <c r="AK29" s="28">
        <f>+ROUND((V29*0.25)*'Distribution Wksht'!$E$18,2)</f>
        <v>129259.37</v>
      </c>
      <c r="AL29" s="31">
        <f t="shared" si="9"/>
        <v>159809.59</v>
      </c>
      <c r="AM29" s="28">
        <f t="shared" si="30"/>
        <v>105868.55</v>
      </c>
      <c r="AN29" s="28">
        <f t="shared" si="31"/>
        <v>447934.6</v>
      </c>
      <c r="AO29" s="31">
        <f t="shared" si="32"/>
        <v>553803.15</v>
      </c>
      <c r="AQ29" s="71">
        <f>+ROUND((U29*0.25)*'Distribution Wksht'!$L$14,2)</f>
        <v>13943.55</v>
      </c>
      <c r="AR29" s="28">
        <f>+ROUND((V29*0.25)*'Distribution Wksht'!$L$14,2)</f>
        <v>58995.77</v>
      </c>
      <c r="AS29" s="31">
        <f t="shared" si="10"/>
        <v>72939.319999999992</v>
      </c>
      <c r="AT29" s="28">
        <f>+ROUND((U29*0.25)*'Distribution Wksht'!$L$15,2)</f>
        <v>9559.5300000000007</v>
      </c>
      <c r="AU29" s="28">
        <f>+ROUND((V29*0.25)*'Distribution Wksht'!$L$15,2)</f>
        <v>40446.79</v>
      </c>
      <c r="AV29" s="31">
        <f t="shared" si="11"/>
        <v>50006.32</v>
      </c>
      <c r="AW29" s="28">
        <f>+ROUND((U29*0.25)*'Distribution Wksht'!$L$16,2)</f>
        <v>21651.53</v>
      </c>
      <c r="AX29" s="28">
        <f>+ROUND((V29*0.25)*'Distribution Wksht'!$L$16,2)</f>
        <v>91608.6</v>
      </c>
      <c r="AY29" s="31">
        <f t="shared" si="12"/>
        <v>113260.13</v>
      </c>
      <c r="AZ29" s="28">
        <f>+ROUND((U29*0.25)*'Distribution Wksht'!$L$17,2)</f>
        <v>30163.72</v>
      </c>
      <c r="BA29" s="28">
        <f>+ROUND((V29*0.25)*'Distribution Wksht'!$L$17,2)</f>
        <v>127624.07</v>
      </c>
      <c r="BB29" s="31">
        <f t="shared" si="13"/>
        <v>157787.79</v>
      </c>
      <c r="BC29" s="28">
        <f>+ROUND((U29*0.25)*'Distribution Wksht'!$L$18,2)</f>
        <v>30550.22</v>
      </c>
      <c r="BD29" s="28">
        <f>+ROUND((V29*0.25)*'Distribution Wksht'!$L$18,2)</f>
        <v>129259.37</v>
      </c>
      <c r="BE29" s="31">
        <f t="shared" si="14"/>
        <v>159809.59</v>
      </c>
      <c r="BF29" s="28">
        <f t="shared" si="33"/>
        <v>105868.55</v>
      </c>
      <c r="BG29" s="28">
        <f t="shared" si="34"/>
        <v>447934.6</v>
      </c>
      <c r="BH29" s="31">
        <f t="shared" si="35"/>
        <v>553803.15</v>
      </c>
      <c r="BI29" s="37"/>
      <c r="BJ29" s="71">
        <f>+ROUND((U29*0.25)*'Distribution Wksht'!$S$14,2)</f>
        <v>13685.55</v>
      </c>
      <c r="BK29" s="28">
        <f>+ROUND((V29*0.25)*'Distribution Wksht'!$S$14,2)</f>
        <v>57904.17</v>
      </c>
      <c r="BL29" s="31">
        <f t="shared" si="15"/>
        <v>71589.72</v>
      </c>
      <c r="BM29" s="28">
        <f>+ROUND((U29*0.25)*'Distribution Wksht'!$S$15,2)</f>
        <v>9406.17</v>
      </c>
      <c r="BN29" s="28">
        <f>+ROUND((V29*0.25)*'Distribution Wksht'!$S$15,2)</f>
        <v>39797.93</v>
      </c>
      <c r="BO29" s="31">
        <f t="shared" si="16"/>
        <v>49204.1</v>
      </c>
      <c r="BP29" s="28">
        <f>+ROUND((U29*0.25)*'Distribution Wksht'!$S$16,2)</f>
        <v>22014.05</v>
      </c>
      <c r="BQ29" s="28">
        <f>+ROUND((V29*0.25)*'Distribution Wksht'!$S$16,2)</f>
        <v>93142.44</v>
      </c>
      <c r="BR29" s="31">
        <f t="shared" si="17"/>
        <v>115156.49</v>
      </c>
      <c r="BS29" s="28">
        <f>+ROUND((U29*0.25)*'Distribution Wksht'!$S$17,2)</f>
        <v>30382.86</v>
      </c>
      <c r="BT29" s="28">
        <f>+ROUND((V29*0.25)*'Distribution Wksht'!$S$17,2)</f>
        <v>128551.23</v>
      </c>
      <c r="BU29" s="31">
        <f t="shared" si="18"/>
        <v>158934.09</v>
      </c>
      <c r="BV29" s="28">
        <f>+ROUND((U29*0.25)*'Distribution Wksht'!$S$18,2)</f>
        <v>30379.919999999998</v>
      </c>
      <c r="BW29" s="28">
        <f>+ROUND((V29*0.25)*'Distribution Wksht'!$S$18,2)</f>
        <v>128538.82</v>
      </c>
      <c r="BX29" s="31">
        <f t="shared" si="19"/>
        <v>158918.74</v>
      </c>
      <c r="BY29" s="28">
        <f t="shared" si="36"/>
        <v>105868.55</v>
      </c>
      <c r="BZ29" s="28">
        <f t="shared" si="37"/>
        <v>447934.59</v>
      </c>
      <c r="CA29" s="31">
        <f t="shared" si="38"/>
        <v>553803.14</v>
      </c>
      <c r="CC29" s="71">
        <f>+ROUND((U29*0.25)*'Distribution Wksht'!$Z$14,2)</f>
        <v>13685.55</v>
      </c>
      <c r="CD29" s="28">
        <f>+ROUND((V29*0.25)*'Distribution Wksht'!$Z$14,2)</f>
        <v>57904.17</v>
      </c>
      <c r="CE29" s="31">
        <f t="shared" si="20"/>
        <v>71589.72</v>
      </c>
      <c r="CF29" s="28">
        <f>+ROUND((U29*0.25)*'Distribution Wksht'!$Z$15,2)</f>
        <v>9406.17</v>
      </c>
      <c r="CG29" s="28">
        <f>+ROUND((V29*0.25)*'Distribution Wksht'!$Z$15,2)</f>
        <v>39797.93</v>
      </c>
      <c r="CH29" s="31">
        <f t="shared" si="21"/>
        <v>49204.1</v>
      </c>
      <c r="CI29" s="28">
        <f>+ROUND((U29*0.25)*'Distribution Wksht'!$Z$16,2)</f>
        <v>22014.05</v>
      </c>
      <c r="CJ29" s="28">
        <f>+ROUND((V29*0.25)*'Distribution Wksht'!$Z$16,)</f>
        <v>93142</v>
      </c>
      <c r="CK29" s="31">
        <f t="shared" si="22"/>
        <v>115156.05</v>
      </c>
      <c r="CL29" s="28">
        <f>+ROUND((U29*0.25)*'Distribution Wksht'!$Z$17,2)</f>
        <v>30382.86</v>
      </c>
      <c r="CM29" s="28">
        <f>+ROUND((V29*0.25)*'Distribution Wksht'!$Z$17,2)</f>
        <v>128551.23</v>
      </c>
      <c r="CN29" s="31">
        <f t="shared" si="23"/>
        <v>158934.09</v>
      </c>
      <c r="CO29" s="28">
        <f>+ROUND((U29*0.25)*'Distribution Wksht'!$Z$18,2)</f>
        <v>30379.919999999998</v>
      </c>
      <c r="CP29" s="28">
        <f>+ROUND((V29*0.25)*'Distribution Wksht'!$Z$18,2)</f>
        <v>128538.82</v>
      </c>
      <c r="CQ29" s="31">
        <f t="shared" si="24"/>
        <v>158918.74</v>
      </c>
      <c r="CR29" s="28">
        <f t="shared" si="39"/>
        <v>105868.55</v>
      </c>
      <c r="CS29" s="28">
        <f t="shared" si="40"/>
        <v>447934.15</v>
      </c>
      <c r="CT29" s="31">
        <f t="shared" si="41"/>
        <v>553802.70000000007</v>
      </c>
      <c r="CV29" s="71">
        <f t="shared" si="42"/>
        <v>55258.2</v>
      </c>
      <c r="CW29" s="28">
        <f t="shared" si="43"/>
        <v>233799.88</v>
      </c>
      <c r="CX29" s="31">
        <f t="shared" si="25"/>
        <v>289058.08</v>
      </c>
      <c r="CY29" s="28">
        <f t="shared" si="44"/>
        <v>37931.4</v>
      </c>
      <c r="CZ29" s="28">
        <f t="shared" si="45"/>
        <v>160489.44</v>
      </c>
      <c r="DA29" s="31">
        <f t="shared" si="26"/>
        <v>198420.84</v>
      </c>
      <c r="DB29" s="28">
        <f t="shared" si="46"/>
        <v>87331.16</v>
      </c>
      <c r="DC29" s="28">
        <f t="shared" si="47"/>
        <v>369501.64</v>
      </c>
      <c r="DD29" s="31">
        <f t="shared" si="27"/>
        <v>456832.80000000005</v>
      </c>
      <c r="DE29" s="28">
        <f t="shared" si="48"/>
        <v>121093.16</v>
      </c>
      <c r="DF29" s="28">
        <f t="shared" si="49"/>
        <v>512350.6</v>
      </c>
      <c r="DG29" s="31">
        <f t="shared" si="28"/>
        <v>633443.76</v>
      </c>
      <c r="DH29" s="28">
        <f t="shared" si="50"/>
        <v>121860.28</v>
      </c>
      <c r="DI29" s="28">
        <f t="shared" si="51"/>
        <v>515596.38</v>
      </c>
      <c r="DJ29" s="31">
        <f t="shared" si="29"/>
        <v>637456.66</v>
      </c>
      <c r="DK29" s="28">
        <f t="shared" si="52"/>
        <v>423474.20000000007</v>
      </c>
      <c r="DL29" s="28">
        <f t="shared" si="53"/>
        <v>1791737.94</v>
      </c>
      <c r="DM29" s="31">
        <f t="shared" si="54"/>
        <v>2215212.14</v>
      </c>
      <c r="DN29" s="151"/>
      <c r="DO29" s="37">
        <f t="shared" si="71"/>
        <v>0</v>
      </c>
    </row>
    <row r="30" spans="1:119" ht="12.75" customHeight="1" x14ac:dyDescent="0.2">
      <c r="A30" s="135">
        <v>73440</v>
      </c>
      <c r="B30" s="150">
        <v>720396868</v>
      </c>
      <c r="C30" s="129" t="s">
        <v>77</v>
      </c>
      <c r="D30" s="80" t="s">
        <v>6</v>
      </c>
      <c r="E30" s="13"/>
      <c r="F30" s="81">
        <v>2</v>
      </c>
      <c r="G30" s="14"/>
      <c r="H30" s="24"/>
      <c r="I30" s="25"/>
      <c r="J30" s="26"/>
      <c r="K30" s="91">
        <v>824661.57604184421</v>
      </c>
      <c r="L30" s="92"/>
      <c r="M30" s="93">
        <f t="shared" si="0"/>
        <v>824661.57604184421</v>
      </c>
      <c r="N30" s="91">
        <v>1715881.2960952767</v>
      </c>
      <c r="O30" s="92"/>
      <c r="P30" s="93">
        <f t="shared" si="1"/>
        <v>1715881.2960952767</v>
      </c>
      <c r="Q30" s="91">
        <v>0</v>
      </c>
      <c r="R30" s="92">
        <v>0</v>
      </c>
      <c r="S30" s="123">
        <f t="shared" si="2"/>
        <v>2540542.8721371209</v>
      </c>
      <c r="U30" s="24">
        <f t="shared" si="3"/>
        <v>824661.57604184421</v>
      </c>
      <c r="V30" s="24">
        <f t="shared" si="4"/>
        <v>1715881.2960952767</v>
      </c>
      <c r="X30" s="70">
        <f>+ROUND((U30*0.25)*'Distribution Wksht'!$E$14,2)</f>
        <v>27153.26</v>
      </c>
      <c r="Y30" s="24">
        <f>+ROUND((V30*0.25)*'Distribution Wksht'!$E$14,2)</f>
        <v>56498.06</v>
      </c>
      <c r="Z30" s="27">
        <f t="shared" si="5"/>
        <v>83651.319999999992</v>
      </c>
      <c r="AA30" s="24">
        <f>+ROUND((U30*0.25)*'Distribution Wksht'!$E$15,2)</f>
        <v>18615.95</v>
      </c>
      <c r="AB30" s="24">
        <f>+ROUND((V30*0.25)*'Distribution Wksht'!$E$15,2)</f>
        <v>38734.379999999997</v>
      </c>
      <c r="AC30" s="27">
        <f t="shared" si="6"/>
        <v>57350.33</v>
      </c>
      <c r="AD30" s="24">
        <f>+ROUND((U30*0.25)*'Distribution Wksht'!$E$16,2)</f>
        <v>42163.57</v>
      </c>
      <c r="AE30" s="24">
        <f>+ROUND((V30*0.25)*'Distribution Wksht'!$E$16,2)</f>
        <v>87730.15</v>
      </c>
      <c r="AF30" s="27">
        <f t="shared" si="7"/>
        <v>129893.72</v>
      </c>
      <c r="AG30" s="24">
        <f>+ROUND((U30*0.25)*'Distribution Wksht'!$E$17,2)</f>
        <v>58739.97</v>
      </c>
      <c r="AH30" s="24">
        <f>+ROUND((V30*0.25)*'Distribution Wksht'!$E$17,2)</f>
        <v>122220.83</v>
      </c>
      <c r="AI30" s="27">
        <f t="shared" si="8"/>
        <v>180960.8</v>
      </c>
      <c r="AJ30" s="24">
        <f>+ROUND((U30*0.25)*'Distribution Wksht'!$E$18,2)</f>
        <v>59492.639999999999</v>
      </c>
      <c r="AK30" s="24">
        <f>+ROUND((V30*0.25)*'Distribution Wksht'!$E$18,2)</f>
        <v>123786.9</v>
      </c>
      <c r="AL30" s="27">
        <f t="shared" si="9"/>
        <v>183279.53999999998</v>
      </c>
      <c r="AM30" s="24">
        <f t="shared" si="30"/>
        <v>206165.39</v>
      </c>
      <c r="AN30" s="24">
        <f t="shared" si="31"/>
        <v>428970.31999999995</v>
      </c>
      <c r="AO30" s="27">
        <f t="shared" si="32"/>
        <v>635135.71</v>
      </c>
      <c r="AQ30" s="70">
        <f>+ROUND((U30*0.25)*'Distribution Wksht'!$L$14,2)</f>
        <v>27153.26</v>
      </c>
      <c r="AR30" s="24">
        <f>+ROUND((V30*0.25)*'Distribution Wksht'!$L$14,2)</f>
        <v>56498.06</v>
      </c>
      <c r="AS30" s="27">
        <f t="shared" si="10"/>
        <v>83651.319999999992</v>
      </c>
      <c r="AT30" s="24">
        <f>+ROUND((U30*0.25)*'Distribution Wksht'!$L$15,2)</f>
        <v>18615.95</v>
      </c>
      <c r="AU30" s="24">
        <f>+ROUND((V30*0.25)*'Distribution Wksht'!$L$15,2)</f>
        <v>38734.379999999997</v>
      </c>
      <c r="AV30" s="27">
        <f t="shared" si="11"/>
        <v>57350.33</v>
      </c>
      <c r="AW30" s="24">
        <f>+ROUND((U30*0.25)*'Distribution Wksht'!$L$16,2)</f>
        <v>42163.57</v>
      </c>
      <c r="AX30" s="24">
        <f>+ROUND((V30*0.25)*'Distribution Wksht'!$L$16,2)</f>
        <v>87730.15</v>
      </c>
      <c r="AY30" s="27">
        <f t="shared" si="12"/>
        <v>129893.72</v>
      </c>
      <c r="AZ30" s="24">
        <f>+ROUND((U30*0.25)*'Distribution Wksht'!$L$17,2)</f>
        <v>58739.97</v>
      </c>
      <c r="BA30" s="24">
        <f>+ROUND((V30*0.25)*'Distribution Wksht'!$L$17,2)</f>
        <v>122220.83</v>
      </c>
      <c r="BB30" s="27">
        <f t="shared" si="13"/>
        <v>180960.8</v>
      </c>
      <c r="BC30" s="24">
        <f>+ROUND((U30*0.25)*'Distribution Wksht'!$L$18,2)</f>
        <v>59492.639999999999</v>
      </c>
      <c r="BD30" s="24">
        <f>+ROUND((V30*0.25)*'Distribution Wksht'!$L$18,2)</f>
        <v>123786.9</v>
      </c>
      <c r="BE30" s="27">
        <f t="shared" si="14"/>
        <v>183279.53999999998</v>
      </c>
      <c r="BF30" s="24">
        <f t="shared" si="33"/>
        <v>206165.39</v>
      </c>
      <c r="BG30" s="24">
        <f t="shared" si="34"/>
        <v>428970.31999999995</v>
      </c>
      <c r="BH30" s="27">
        <f t="shared" si="35"/>
        <v>635135.71</v>
      </c>
      <c r="BI30" s="37"/>
      <c r="BJ30" s="70">
        <f>+ROUND((U30*0.25)*'Distribution Wksht'!$S$14,2)</f>
        <v>26650.84</v>
      </c>
      <c r="BK30" s="24">
        <f>+ROUND((V30*0.25)*'Distribution Wksht'!$S$14,2)</f>
        <v>55452.67</v>
      </c>
      <c r="BL30" s="27">
        <f t="shared" si="15"/>
        <v>82103.509999999995</v>
      </c>
      <c r="BM30" s="24">
        <f>+ROUND((U30*0.25)*'Distribution Wksht'!$S$15,2)</f>
        <v>18317.310000000001</v>
      </c>
      <c r="BN30" s="24">
        <f>+ROUND((V30*0.25)*'Distribution Wksht'!$S$15,2)</f>
        <v>38113</v>
      </c>
      <c r="BO30" s="27">
        <f t="shared" si="16"/>
        <v>56430.31</v>
      </c>
      <c r="BP30" s="24">
        <f>+ROUND((U30*0.25)*'Distribution Wksht'!$S$16,2)</f>
        <v>42869.54</v>
      </c>
      <c r="BQ30" s="24">
        <f>+ROUND((V30*0.25)*'Distribution Wksht'!$S$16,2)</f>
        <v>89199.06</v>
      </c>
      <c r="BR30" s="27">
        <f t="shared" si="17"/>
        <v>132068.6</v>
      </c>
      <c r="BS30" s="24">
        <f>+ROUND((U30*0.25)*'Distribution Wksht'!$S$17,2)</f>
        <v>59166.71</v>
      </c>
      <c r="BT30" s="24">
        <f>+ROUND((V30*0.25)*'Distribution Wksht'!$S$17,2)</f>
        <v>123108.74</v>
      </c>
      <c r="BU30" s="27">
        <f t="shared" si="18"/>
        <v>182275.45</v>
      </c>
      <c r="BV30" s="24">
        <f>+ROUND((U30*0.25)*'Distribution Wksht'!$S$18,2)</f>
        <v>59161</v>
      </c>
      <c r="BW30" s="24">
        <f>+ROUND((V30*0.25)*'Distribution Wksht'!$S$18,2)</f>
        <v>123096.86</v>
      </c>
      <c r="BX30" s="27">
        <f t="shared" si="19"/>
        <v>182257.86</v>
      </c>
      <c r="BY30" s="24">
        <f t="shared" si="36"/>
        <v>206165.4</v>
      </c>
      <c r="BZ30" s="24">
        <f t="shared" si="37"/>
        <v>428970.32999999996</v>
      </c>
      <c r="CA30" s="27">
        <f t="shared" si="38"/>
        <v>635135.73</v>
      </c>
      <c r="CC30" s="70">
        <f>+ROUND((U30*0.25)*'Distribution Wksht'!$Z$14,2)</f>
        <v>26650.84</v>
      </c>
      <c r="CD30" s="24">
        <f>+ROUND((V30*0.25)*'Distribution Wksht'!$Z$14,2)</f>
        <v>55452.67</v>
      </c>
      <c r="CE30" s="27">
        <f t="shared" si="20"/>
        <v>82103.509999999995</v>
      </c>
      <c r="CF30" s="24">
        <f>+ROUND((U30*0.25)*'Distribution Wksht'!$Z$15,2)</f>
        <v>18317.310000000001</v>
      </c>
      <c r="CG30" s="24">
        <f>+ROUND((V30*0.25)*'Distribution Wksht'!$Z$15,2)</f>
        <v>38113</v>
      </c>
      <c r="CH30" s="27">
        <f t="shared" si="21"/>
        <v>56430.31</v>
      </c>
      <c r="CI30" s="24">
        <f>+ROUND((U30*0.25)*'Distribution Wksht'!$Z$16,2)</f>
        <v>42869.54</v>
      </c>
      <c r="CJ30" s="24">
        <f>+ROUND((V30*0.25)*'Distribution Wksht'!$Z$16,)</f>
        <v>89199</v>
      </c>
      <c r="CK30" s="27">
        <f t="shared" si="22"/>
        <v>132068.54</v>
      </c>
      <c r="CL30" s="24">
        <f>+ROUND((U30*0.25)*'Distribution Wksht'!$Z$17,2)</f>
        <v>59166.71</v>
      </c>
      <c r="CM30" s="24">
        <f>+ROUND((V30*0.25)*'Distribution Wksht'!$Z$17,2)</f>
        <v>123108.74</v>
      </c>
      <c r="CN30" s="27">
        <f t="shared" si="23"/>
        <v>182275.45</v>
      </c>
      <c r="CO30" s="24">
        <f>+ROUND((U30*0.25)*'Distribution Wksht'!$Z$18,2)</f>
        <v>59161</v>
      </c>
      <c r="CP30" s="24">
        <f>+ROUND((V30*0.25)*'Distribution Wksht'!$Z$18,2)</f>
        <v>123096.86</v>
      </c>
      <c r="CQ30" s="27">
        <f t="shared" si="24"/>
        <v>182257.86</v>
      </c>
      <c r="CR30" s="24">
        <f t="shared" si="39"/>
        <v>206165.4</v>
      </c>
      <c r="CS30" s="24">
        <f t="shared" si="40"/>
        <v>428970.26999999996</v>
      </c>
      <c r="CT30" s="27">
        <f t="shared" si="41"/>
        <v>635135.66999999993</v>
      </c>
      <c r="CV30" s="70">
        <f t="shared" si="42"/>
        <v>107608.2</v>
      </c>
      <c r="CW30" s="24">
        <f t="shared" si="43"/>
        <v>223901.45999999996</v>
      </c>
      <c r="CX30" s="27">
        <f t="shared" si="25"/>
        <v>331509.65999999997</v>
      </c>
      <c r="CY30" s="24">
        <f t="shared" si="44"/>
        <v>73866.52</v>
      </c>
      <c r="CZ30" s="24">
        <f t="shared" si="45"/>
        <v>153694.76</v>
      </c>
      <c r="DA30" s="27">
        <f t="shared" si="26"/>
        <v>227561.28000000003</v>
      </c>
      <c r="DB30" s="24">
        <f t="shared" si="46"/>
        <v>170066.22</v>
      </c>
      <c r="DC30" s="24">
        <f t="shared" si="47"/>
        <v>353858.36</v>
      </c>
      <c r="DD30" s="27">
        <f t="shared" si="27"/>
        <v>523924.57999999996</v>
      </c>
      <c r="DE30" s="24">
        <f t="shared" si="48"/>
        <v>235813.36</v>
      </c>
      <c r="DF30" s="24">
        <f t="shared" si="49"/>
        <v>490659.14</v>
      </c>
      <c r="DG30" s="27">
        <f t="shared" si="28"/>
        <v>726472.5</v>
      </c>
      <c r="DH30" s="24">
        <f t="shared" si="50"/>
        <v>237307.28</v>
      </c>
      <c r="DI30" s="24">
        <f t="shared" si="51"/>
        <v>493767.51999999996</v>
      </c>
      <c r="DJ30" s="27">
        <f t="shared" si="29"/>
        <v>731074.79999999993</v>
      </c>
      <c r="DK30" s="24">
        <f t="shared" si="52"/>
        <v>824661.58000000007</v>
      </c>
      <c r="DL30" s="24">
        <f t="shared" si="53"/>
        <v>1715881.24</v>
      </c>
      <c r="DM30" s="27">
        <f t="shared" si="54"/>
        <v>2540542.8200000003</v>
      </c>
      <c r="DN30" s="151"/>
      <c r="DO30" s="37">
        <f t="shared" si="71"/>
        <v>0</v>
      </c>
    </row>
    <row r="31" spans="1:119" ht="12.75" hidden="1" customHeight="1" x14ac:dyDescent="0.2">
      <c r="A31" s="136"/>
      <c r="B31" s="136"/>
      <c r="C31" s="130" t="s">
        <v>78</v>
      </c>
      <c r="D31" s="82" t="s">
        <v>58</v>
      </c>
      <c r="E31" s="11"/>
      <c r="F31" s="83" t="s">
        <v>59</v>
      </c>
      <c r="G31" s="15"/>
      <c r="H31" s="28"/>
      <c r="I31" s="29"/>
      <c r="J31" s="30"/>
      <c r="K31" s="94">
        <v>0</v>
      </c>
      <c r="L31" s="95"/>
      <c r="M31" s="96">
        <f t="shared" si="0"/>
        <v>0</v>
      </c>
      <c r="N31" s="94">
        <v>0</v>
      </c>
      <c r="O31" s="95"/>
      <c r="P31" s="96">
        <f t="shared" si="1"/>
        <v>0</v>
      </c>
      <c r="Q31" s="94">
        <v>0</v>
      </c>
      <c r="R31" s="95">
        <v>0</v>
      </c>
      <c r="S31" s="124">
        <f t="shared" si="2"/>
        <v>0</v>
      </c>
      <c r="U31" s="28">
        <f t="shared" si="3"/>
        <v>0</v>
      </c>
      <c r="V31" s="28">
        <f t="shared" si="4"/>
        <v>0</v>
      </c>
      <c r="X31" s="71">
        <f>+ROUND((U31*0.25)*'Distribution Wksht'!$E$14,2)</f>
        <v>0</v>
      </c>
      <c r="Y31" s="28">
        <f>+ROUND((V31*0.25)*'Distribution Wksht'!$E$14,2)</f>
        <v>0</v>
      </c>
      <c r="Z31" s="31">
        <f t="shared" si="5"/>
        <v>0</v>
      </c>
      <c r="AA31" s="28">
        <f>+ROUND((U31*0.25)*'Distribution Wksht'!$E$15,2)</f>
        <v>0</v>
      </c>
      <c r="AB31" s="28">
        <f>+ROUND((V31*0.25)*'Distribution Wksht'!$E$15,2)</f>
        <v>0</v>
      </c>
      <c r="AC31" s="31">
        <f t="shared" si="6"/>
        <v>0</v>
      </c>
      <c r="AD31" s="28">
        <f>+ROUND((U31*0.25)*'Distribution Wksht'!$E$16,2)</f>
        <v>0</v>
      </c>
      <c r="AE31" s="28">
        <f>+ROUND((V31*0.25)*'Distribution Wksht'!$E$16,2)</f>
        <v>0</v>
      </c>
      <c r="AF31" s="31">
        <f t="shared" si="7"/>
        <v>0</v>
      </c>
      <c r="AG31" s="28">
        <f>+ROUND((U31*0.25)*'Distribution Wksht'!$E$17,2)</f>
        <v>0</v>
      </c>
      <c r="AH31" s="28">
        <f>+ROUND((V31*0.25)*'Distribution Wksht'!$E$17,2)</f>
        <v>0</v>
      </c>
      <c r="AI31" s="31">
        <f t="shared" si="8"/>
        <v>0</v>
      </c>
      <c r="AJ31" s="28">
        <f>+ROUND((U31*0.25)*'Distribution Wksht'!$E$18,2)</f>
        <v>0</v>
      </c>
      <c r="AK31" s="28">
        <f>+ROUND((V31*0.25)*'Distribution Wksht'!$E$18,2)</f>
        <v>0</v>
      </c>
      <c r="AL31" s="31">
        <f t="shared" si="9"/>
        <v>0</v>
      </c>
      <c r="AM31" s="28">
        <f t="shared" si="30"/>
        <v>0</v>
      </c>
      <c r="AN31" s="28">
        <f t="shared" si="31"/>
        <v>0</v>
      </c>
      <c r="AO31" s="31">
        <f t="shared" si="32"/>
        <v>0</v>
      </c>
      <c r="AQ31" s="71">
        <f>+ROUND((U31*0.25)*'Distribution Wksht'!$L$14,2)</f>
        <v>0</v>
      </c>
      <c r="AR31" s="28">
        <f t="shared" si="56"/>
        <v>0</v>
      </c>
      <c r="AS31" s="31">
        <f t="shared" si="10"/>
        <v>0</v>
      </c>
      <c r="AT31" s="28">
        <f>+ROUND((U31*0.25)*'Distribution Wksht'!$L$15,2)</f>
        <v>0</v>
      </c>
      <c r="AU31" s="28">
        <f t="shared" si="57"/>
        <v>0</v>
      </c>
      <c r="AV31" s="31">
        <f t="shared" si="11"/>
        <v>0</v>
      </c>
      <c r="AW31" s="28">
        <f>+ROUND((U31*0.25)*'Distribution Wksht'!$L$16,2)</f>
        <v>0</v>
      </c>
      <c r="AX31" s="28">
        <f t="shared" si="58"/>
        <v>0</v>
      </c>
      <c r="AY31" s="31">
        <f t="shared" si="12"/>
        <v>0</v>
      </c>
      <c r="AZ31" s="28">
        <f>+ROUND((U31*0.25)*'Distribution Wksht'!$L$17,2)</f>
        <v>0</v>
      </c>
      <c r="BA31" s="28">
        <f t="shared" si="59"/>
        <v>0</v>
      </c>
      <c r="BB31" s="31">
        <f t="shared" si="13"/>
        <v>0</v>
      </c>
      <c r="BC31" s="28">
        <f>+ROUND((U31*0.25)*'Distribution Wksht'!$L$18,2)</f>
        <v>0</v>
      </c>
      <c r="BD31" s="28">
        <f t="shared" si="60"/>
        <v>0</v>
      </c>
      <c r="BE31" s="31">
        <f t="shared" si="14"/>
        <v>0</v>
      </c>
      <c r="BF31" s="28">
        <f t="shared" si="33"/>
        <v>0</v>
      </c>
      <c r="BG31" s="28">
        <f t="shared" si="34"/>
        <v>0</v>
      </c>
      <c r="BH31" s="31">
        <f t="shared" si="35"/>
        <v>0</v>
      </c>
      <c r="BJ31" s="71">
        <f>+ROUND((U31*0.25)*'Distribution Wksht'!$S$14,2)</f>
        <v>0</v>
      </c>
      <c r="BK31" s="28">
        <f t="shared" si="61"/>
        <v>0</v>
      </c>
      <c r="BL31" s="31">
        <f t="shared" si="15"/>
        <v>0</v>
      </c>
      <c r="BM31" s="28">
        <f>+ROUND((U31*0.25)*'Distribution Wksht'!$S$15,2)</f>
        <v>0</v>
      </c>
      <c r="BN31" s="28">
        <f t="shared" si="62"/>
        <v>0</v>
      </c>
      <c r="BO31" s="31">
        <f t="shared" si="16"/>
        <v>0</v>
      </c>
      <c r="BP31" s="28">
        <f>+ROUND((U31*0.25)*'Distribution Wksht'!$S$16,2)</f>
        <v>0</v>
      </c>
      <c r="BQ31" s="28">
        <f t="shared" si="63"/>
        <v>0</v>
      </c>
      <c r="BR31" s="31">
        <f t="shared" si="17"/>
        <v>0</v>
      </c>
      <c r="BS31" s="28">
        <f>+ROUND((U31*0.25)*'Distribution Wksht'!$S$17,2)</f>
        <v>0</v>
      </c>
      <c r="BT31" s="28">
        <f t="shared" si="64"/>
        <v>0</v>
      </c>
      <c r="BU31" s="31">
        <f t="shared" si="18"/>
        <v>0</v>
      </c>
      <c r="BV31" s="28">
        <f>+ROUND((U31*0.25)*'Distribution Wksht'!$S$18,2)</f>
        <v>0</v>
      </c>
      <c r="BW31" s="28">
        <f t="shared" si="65"/>
        <v>0</v>
      </c>
      <c r="BX31" s="31">
        <f t="shared" si="19"/>
        <v>0</v>
      </c>
      <c r="BY31" s="28">
        <f t="shared" si="36"/>
        <v>0</v>
      </c>
      <c r="BZ31" s="28">
        <f t="shared" si="37"/>
        <v>0</v>
      </c>
      <c r="CA31" s="31">
        <f t="shared" si="38"/>
        <v>0</v>
      </c>
      <c r="CC31" s="71">
        <f>+ROUND((U31*0.25)*'Distribution Wksht'!$Z$14,2)</f>
        <v>0</v>
      </c>
      <c r="CD31" s="28">
        <f t="shared" si="66"/>
        <v>0</v>
      </c>
      <c r="CE31" s="31">
        <f t="shared" si="20"/>
        <v>0</v>
      </c>
      <c r="CF31" s="28">
        <f>+ROUND((U31*0.25)*'Distribution Wksht'!$Z$15,2)</f>
        <v>0</v>
      </c>
      <c r="CG31" s="28">
        <f t="shared" si="67"/>
        <v>0</v>
      </c>
      <c r="CH31" s="31">
        <f t="shared" si="21"/>
        <v>0</v>
      </c>
      <c r="CI31" s="28">
        <f>+ROUND((U31*0.25)*'Distribution Wksht'!$Z$16,2)</f>
        <v>0</v>
      </c>
      <c r="CJ31" s="28">
        <f t="shared" si="68"/>
        <v>0</v>
      </c>
      <c r="CK31" s="31">
        <f t="shared" si="22"/>
        <v>0</v>
      </c>
      <c r="CL31" s="28">
        <f>+ROUND((U31*0.25)*'Distribution Wksht'!$Z$17,2)</f>
        <v>0</v>
      </c>
      <c r="CM31" s="28">
        <f t="shared" si="69"/>
        <v>0</v>
      </c>
      <c r="CN31" s="31">
        <f t="shared" si="23"/>
        <v>0</v>
      </c>
      <c r="CO31" s="28">
        <f>+ROUND((U31*0.25)*'Distribution Wksht'!$Z$18,2)</f>
        <v>0</v>
      </c>
      <c r="CP31" s="28">
        <f t="shared" si="70"/>
        <v>0</v>
      </c>
      <c r="CQ31" s="31">
        <f t="shared" si="24"/>
        <v>0</v>
      </c>
      <c r="CR31" s="28">
        <f t="shared" si="39"/>
        <v>0</v>
      </c>
      <c r="CS31" s="28">
        <f t="shared" si="40"/>
        <v>0</v>
      </c>
      <c r="CT31" s="31">
        <f t="shared" si="41"/>
        <v>0</v>
      </c>
      <c r="CV31" s="71">
        <f t="shared" si="42"/>
        <v>0</v>
      </c>
      <c r="CW31" s="28">
        <f t="shared" si="43"/>
        <v>0</v>
      </c>
      <c r="CX31" s="31">
        <f t="shared" si="25"/>
        <v>0</v>
      </c>
      <c r="CY31" s="28">
        <f t="shared" si="44"/>
        <v>0</v>
      </c>
      <c r="CZ31" s="28">
        <f t="shared" si="45"/>
        <v>0</v>
      </c>
      <c r="DA31" s="31">
        <f t="shared" si="26"/>
        <v>0</v>
      </c>
      <c r="DB31" s="28">
        <f t="shared" si="46"/>
        <v>0</v>
      </c>
      <c r="DC31" s="28">
        <f t="shared" si="47"/>
        <v>0</v>
      </c>
      <c r="DD31" s="31">
        <f t="shared" si="27"/>
        <v>0</v>
      </c>
      <c r="DE31" s="28">
        <f t="shared" si="48"/>
        <v>0</v>
      </c>
      <c r="DF31" s="28">
        <f t="shared" si="49"/>
        <v>0</v>
      </c>
      <c r="DG31" s="31">
        <f t="shared" si="28"/>
        <v>0</v>
      </c>
      <c r="DH31" s="28">
        <f t="shared" si="50"/>
        <v>0</v>
      </c>
      <c r="DI31" s="28">
        <f t="shared" si="51"/>
        <v>0</v>
      </c>
      <c r="DJ31" s="31">
        <f t="shared" si="29"/>
        <v>0</v>
      </c>
      <c r="DK31" s="28">
        <f t="shared" si="52"/>
        <v>0</v>
      </c>
      <c r="DL31" s="28">
        <f t="shared" si="53"/>
        <v>0</v>
      </c>
      <c r="DM31" s="31">
        <f t="shared" si="54"/>
        <v>0</v>
      </c>
    </row>
    <row r="32" spans="1:119" ht="12.75" hidden="1" customHeight="1" x14ac:dyDescent="0.2">
      <c r="A32" s="135">
        <v>170002</v>
      </c>
      <c r="B32" s="135"/>
      <c r="C32" s="129" t="s">
        <v>79</v>
      </c>
      <c r="D32" s="80" t="s">
        <v>58</v>
      </c>
      <c r="E32" s="13"/>
      <c r="F32" s="81" t="s">
        <v>59</v>
      </c>
      <c r="G32" s="14"/>
      <c r="H32" s="24"/>
      <c r="I32" s="25"/>
      <c r="J32" s="26"/>
      <c r="K32" s="91">
        <v>0</v>
      </c>
      <c r="L32" s="92"/>
      <c r="M32" s="93">
        <f t="shared" si="0"/>
        <v>0</v>
      </c>
      <c r="N32" s="91">
        <v>0</v>
      </c>
      <c r="O32" s="92"/>
      <c r="P32" s="93">
        <f t="shared" si="1"/>
        <v>0</v>
      </c>
      <c r="Q32" s="91">
        <v>0</v>
      </c>
      <c r="R32" s="92">
        <v>0</v>
      </c>
      <c r="S32" s="123">
        <f t="shared" si="2"/>
        <v>0</v>
      </c>
      <c r="U32" s="24">
        <f t="shared" si="3"/>
        <v>0</v>
      </c>
      <c r="V32" s="24">
        <f t="shared" si="4"/>
        <v>0</v>
      </c>
      <c r="X32" s="70">
        <f>+ROUND((U32*0.25)*'Distribution Wksht'!$E$14,2)</f>
        <v>0</v>
      </c>
      <c r="Y32" s="24">
        <f>+ROUND((V32*0.25)*'Distribution Wksht'!$E$14,2)</f>
        <v>0</v>
      </c>
      <c r="Z32" s="27">
        <f t="shared" si="5"/>
        <v>0</v>
      </c>
      <c r="AA32" s="24">
        <f>+ROUND((U32*0.25)*'Distribution Wksht'!$E$15,2)</f>
        <v>0</v>
      </c>
      <c r="AB32" s="24">
        <f>+ROUND((V32*0.25)*'Distribution Wksht'!$E$15,2)</f>
        <v>0</v>
      </c>
      <c r="AC32" s="27">
        <f t="shared" si="6"/>
        <v>0</v>
      </c>
      <c r="AD32" s="24">
        <f>+ROUND((U32*0.25)*'Distribution Wksht'!$E$16,2)</f>
        <v>0</v>
      </c>
      <c r="AE32" s="24">
        <f>+ROUND((V32*0.25)*'Distribution Wksht'!$E$16,2)</f>
        <v>0</v>
      </c>
      <c r="AF32" s="27">
        <f t="shared" si="7"/>
        <v>0</v>
      </c>
      <c r="AG32" s="24">
        <f>+ROUND((U32*0.25)*'Distribution Wksht'!$E$17,2)</f>
        <v>0</v>
      </c>
      <c r="AH32" s="24">
        <f>+ROUND((V32*0.25)*'Distribution Wksht'!$E$17,2)</f>
        <v>0</v>
      </c>
      <c r="AI32" s="27">
        <f t="shared" si="8"/>
        <v>0</v>
      </c>
      <c r="AJ32" s="24">
        <f>+ROUND((U32*0.25)*'Distribution Wksht'!$E$18,2)</f>
        <v>0</v>
      </c>
      <c r="AK32" s="24">
        <f>+ROUND((V32*0.25)*'Distribution Wksht'!$E$18,2)</f>
        <v>0</v>
      </c>
      <c r="AL32" s="27">
        <f t="shared" si="9"/>
        <v>0</v>
      </c>
      <c r="AM32" s="24">
        <f t="shared" si="30"/>
        <v>0</v>
      </c>
      <c r="AN32" s="24">
        <f t="shared" si="31"/>
        <v>0</v>
      </c>
      <c r="AO32" s="27">
        <f t="shared" si="32"/>
        <v>0</v>
      </c>
      <c r="AQ32" s="70">
        <f>+ROUND((U32*0.25)*'Distribution Wksht'!$L$14,2)</f>
        <v>0</v>
      </c>
      <c r="AR32" s="24">
        <f t="shared" si="56"/>
        <v>0</v>
      </c>
      <c r="AS32" s="27">
        <f t="shared" si="10"/>
        <v>0</v>
      </c>
      <c r="AT32" s="24">
        <f>+ROUND((U32*0.25)*'Distribution Wksht'!$L$15,2)</f>
        <v>0</v>
      </c>
      <c r="AU32" s="24">
        <f t="shared" si="57"/>
        <v>0</v>
      </c>
      <c r="AV32" s="27">
        <f t="shared" si="11"/>
        <v>0</v>
      </c>
      <c r="AW32" s="24">
        <f>+ROUND((U32*0.25)*'Distribution Wksht'!$L$16,2)</f>
        <v>0</v>
      </c>
      <c r="AX32" s="24">
        <f t="shared" si="58"/>
        <v>0</v>
      </c>
      <c r="AY32" s="27">
        <f t="shared" si="12"/>
        <v>0</v>
      </c>
      <c r="AZ32" s="24">
        <f>+ROUND((U32*0.25)*'Distribution Wksht'!$L$17,2)</f>
        <v>0</v>
      </c>
      <c r="BA32" s="24">
        <f t="shared" si="59"/>
        <v>0</v>
      </c>
      <c r="BB32" s="27">
        <f t="shared" si="13"/>
        <v>0</v>
      </c>
      <c r="BC32" s="24">
        <f>+ROUND((U32*0.25)*'Distribution Wksht'!$L$18,2)</f>
        <v>0</v>
      </c>
      <c r="BD32" s="24">
        <f t="shared" si="60"/>
        <v>0</v>
      </c>
      <c r="BE32" s="27">
        <f t="shared" si="14"/>
        <v>0</v>
      </c>
      <c r="BF32" s="24">
        <f t="shared" si="33"/>
        <v>0</v>
      </c>
      <c r="BG32" s="24">
        <f t="shared" si="34"/>
        <v>0</v>
      </c>
      <c r="BH32" s="27">
        <f t="shared" si="35"/>
        <v>0</v>
      </c>
      <c r="BJ32" s="70">
        <f>+ROUND((U32*0.25)*'Distribution Wksht'!$S$14,2)</f>
        <v>0</v>
      </c>
      <c r="BK32" s="24">
        <f t="shared" si="61"/>
        <v>0</v>
      </c>
      <c r="BL32" s="27">
        <f t="shared" si="15"/>
        <v>0</v>
      </c>
      <c r="BM32" s="24">
        <f>+ROUND((U32*0.25)*'Distribution Wksht'!$S$15,2)</f>
        <v>0</v>
      </c>
      <c r="BN32" s="24">
        <f t="shared" si="62"/>
        <v>0</v>
      </c>
      <c r="BO32" s="27">
        <f t="shared" si="16"/>
        <v>0</v>
      </c>
      <c r="BP32" s="24">
        <f>+ROUND((U32*0.25)*'Distribution Wksht'!$S$16,2)</f>
        <v>0</v>
      </c>
      <c r="BQ32" s="24">
        <f t="shared" si="63"/>
        <v>0</v>
      </c>
      <c r="BR32" s="27">
        <f t="shared" si="17"/>
        <v>0</v>
      </c>
      <c r="BS32" s="24">
        <f>+ROUND((U32*0.25)*'Distribution Wksht'!$S$17,2)</f>
        <v>0</v>
      </c>
      <c r="BT32" s="24">
        <f t="shared" si="64"/>
        <v>0</v>
      </c>
      <c r="BU32" s="27">
        <f t="shared" si="18"/>
        <v>0</v>
      </c>
      <c r="BV32" s="24">
        <f>+ROUND((U32*0.25)*'Distribution Wksht'!$S$18,2)</f>
        <v>0</v>
      </c>
      <c r="BW32" s="24">
        <f t="shared" si="65"/>
        <v>0</v>
      </c>
      <c r="BX32" s="27">
        <f t="shared" si="19"/>
        <v>0</v>
      </c>
      <c r="BY32" s="24">
        <f t="shared" si="36"/>
        <v>0</v>
      </c>
      <c r="BZ32" s="24">
        <f t="shared" si="37"/>
        <v>0</v>
      </c>
      <c r="CA32" s="27">
        <f t="shared" si="38"/>
        <v>0</v>
      </c>
      <c r="CC32" s="70">
        <f>+ROUND((U32*0.25)*'Distribution Wksht'!$Z$14,2)</f>
        <v>0</v>
      </c>
      <c r="CD32" s="24">
        <f t="shared" si="66"/>
        <v>0</v>
      </c>
      <c r="CE32" s="27">
        <f t="shared" si="20"/>
        <v>0</v>
      </c>
      <c r="CF32" s="24">
        <f>+ROUND((U32*0.25)*'Distribution Wksht'!$Z$15,2)</f>
        <v>0</v>
      </c>
      <c r="CG32" s="24">
        <f t="shared" si="67"/>
        <v>0</v>
      </c>
      <c r="CH32" s="27">
        <f t="shared" si="21"/>
        <v>0</v>
      </c>
      <c r="CI32" s="24">
        <f>+ROUND((U32*0.25)*'Distribution Wksht'!$Z$16,2)</f>
        <v>0</v>
      </c>
      <c r="CJ32" s="24">
        <f t="shared" si="68"/>
        <v>0</v>
      </c>
      <c r="CK32" s="27">
        <f t="shared" si="22"/>
        <v>0</v>
      </c>
      <c r="CL32" s="24">
        <f>+ROUND((U32*0.25)*'Distribution Wksht'!$Z$17,2)</f>
        <v>0</v>
      </c>
      <c r="CM32" s="24">
        <f t="shared" si="69"/>
        <v>0</v>
      </c>
      <c r="CN32" s="27">
        <f t="shared" si="23"/>
        <v>0</v>
      </c>
      <c r="CO32" s="24">
        <f>+ROUND((U32*0.25)*'Distribution Wksht'!$Z$18,2)</f>
        <v>0</v>
      </c>
      <c r="CP32" s="24">
        <f t="shared" si="70"/>
        <v>0</v>
      </c>
      <c r="CQ32" s="27">
        <f t="shared" si="24"/>
        <v>0</v>
      </c>
      <c r="CR32" s="24">
        <f t="shared" si="39"/>
        <v>0</v>
      </c>
      <c r="CS32" s="24">
        <f t="shared" si="40"/>
        <v>0</v>
      </c>
      <c r="CT32" s="27">
        <f t="shared" si="41"/>
        <v>0</v>
      </c>
      <c r="CV32" s="70">
        <f t="shared" si="42"/>
        <v>0</v>
      </c>
      <c r="CW32" s="24">
        <f t="shared" si="43"/>
        <v>0</v>
      </c>
      <c r="CX32" s="27">
        <f t="shared" si="25"/>
        <v>0</v>
      </c>
      <c r="CY32" s="24">
        <f t="shared" si="44"/>
        <v>0</v>
      </c>
      <c r="CZ32" s="24">
        <f t="shared" si="45"/>
        <v>0</v>
      </c>
      <c r="DA32" s="27">
        <f t="shared" si="26"/>
        <v>0</v>
      </c>
      <c r="DB32" s="24">
        <f t="shared" si="46"/>
        <v>0</v>
      </c>
      <c r="DC32" s="24">
        <f t="shared" si="47"/>
        <v>0</v>
      </c>
      <c r="DD32" s="27">
        <f t="shared" si="27"/>
        <v>0</v>
      </c>
      <c r="DE32" s="24">
        <f t="shared" si="48"/>
        <v>0</v>
      </c>
      <c r="DF32" s="24">
        <f t="shared" si="49"/>
        <v>0</v>
      </c>
      <c r="DG32" s="27">
        <f t="shared" si="28"/>
        <v>0</v>
      </c>
      <c r="DH32" s="24">
        <f t="shared" si="50"/>
        <v>0</v>
      </c>
      <c r="DI32" s="24">
        <f t="shared" si="51"/>
        <v>0</v>
      </c>
      <c r="DJ32" s="27">
        <f t="shared" si="29"/>
        <v>0</v>
      </c>
      <c r="DK32" s="24">
        <f t="shared" si="52"/>
        <v>0</v>
      </c>
      <c r="DL32" s="24">
        <f t="shared" si="53"/>
        <v>0</v>
      </c>
      <c r="DM32" s="27">
        <f t="shared" si="54"/>
        <v>0</v>
      </c>
    </row>
    <row r="33" spans="1:119" ht="12.75" customHeight="1" x14ac:dyDescent="0.2">
      <c r="A33" s="136">
        <v>74179</v>
      </c>
      <c r="B33" s="149">
        <v>364911029</v>
      </c>
      <c r="C33" s="130" t="s">
        <v>80</v>
      </c>
      <c r="D33" s="82" t="s">
        <v>6</v>
      </c>
      <c r="E33" s="11"/>
      <c r="F33" s="83">
        <v>2</v>
      </c>
      <c r="G33" s="15"/>
      <c r="H33" s="28"/>
      <c r="I33" s="29"/>
      <c r="J33" s="30"/>
      <c r="K33" s="94">
        <v>95666.944131216645</v>
      </c>
      <c r="L33" s="95"/>
      <c r="M33" s="96">
        <f t="shared" si="0"/>
        <v>95666.944131216645</v>
      </c>
      <c r="N33" s="94">
        <v>954520.84843417862</v>
      </c>
      <c r="O33" s="95"/>
      <c r="P33" s="96">
        <f t="shared" si="1"/>
        <v>954520.84843417862</v>
      </c>
      <c r="Q33" s="94">
        <v>0</v>
      </c>
      <c r="R33" s="95">
        <v>0</v>
      </c>
      <c r="S33" s="124">
        <f t="shared" si="2"/>
        <v>1050187.7925653954</v>
      </c>
      <c r="U33" s="28">
        <f t="shared" si="3"/>
        <v>95666.944131216645</v>
      </c>
      <c r="V33" s="28">
        <f t="shared" si="4"/>
        <v>954520.84843417862</v>
      </c>
      <c r="X33" s="71">
        <f>+ROUND((U33*0.25)*'Distribution Wksht'!$E$14,2)</f>
        <v>3149.98</v>
      </c>
      <c r="Y33" s="28">
        <f>+ROUND((V33*0.25)*'Distribution Wksht'!$E$14,2)</f>
        <v>31429.08</v>
      </c>
      <c r="Z33" s="31">
        <f t="shared" si="5"/>
        <v>34579.060000000005</v>
      </c>
      <c r="AA33" s="28">
        <f>+ROUND((U33*0.25)*'Distribution Wksht'!$E$15,2)</f>
        <v>2159.59</v>
      </c>
      <c r="AB33" s="28">
        <f>+ROUND((V33*0.25)*'Distribution Wksht'!$E$15,2)</f>
        <v>21547.4</v>
      </c>
      <c r="AC33" s="31">
        <f t="shared" si="6"/>
        <v>23706.99</v>
      </c>
      <c r="AD33" s="28">
        <f>+ROUND((U33*0.25)*'Distribution Wksht'!$E$16,2)</f>
        <v>4891.29</v>
      </c>
      <c r="AE33" s="28">
        <f>+ROUND((V33*0.25)*'Distribution Wksht'!$E$16,2)</f>
        <v>48803.06</v>
      </c>
      <c r="AF33" s="31">
        <f t="shared" si="7"/>
        <v>53694.35</v>
      </c>
      <c r="AG33" s="28">
        <f>+ROUND((U33*0.25)*'Distribution Wksht'!$E$17,2)</f>
        <v>6814.28</v>
      </c>
      <c r="AH33" s="28">
        <f>+ROUND((V33*0.25)*'Distribution Wksht'!$E$17,2)</f>
        <v>67989.740000000005</v>
      </c>
      <c r="AI33" s="31">
        <f t="shared" si="8"/>
        <v>74804.02</v>
      </c>
      <c r="AJ33" s="28">
        <f>+ROUND((U33*0.25)*'Distribution Wksht'!$E$18,2)</f>
        <v>6901.59</v>
      </c>
      <c r="AK33" s="28">
        <f>+ROUND((V33*0.25)*'Distribution Wksht'!$E$18,2)</f>
        <v>68860.929999999993</v>
      </c>
      <c r="AL33" s="31">
        <f t="shared" si="9"/>
        <v>75762.51999999999</v>
      </c>
      <c r="AM33" s="28">
        <f t="shared" si="30"/>
        <v>23916.73</v>
      </c>
      <c r="AN33" s="28">
        <f t="shared" si="31"/>
        <v>238630.21000000002</v>
      </c>
      <c r="AO33" s="31">
        <f t="shared" si="32"/>
        <v>262546.94</v>
      </c>
      <c r="AQ33" s="71">
        <f>+ROUND((U33*0.25)*'Distribution Wksht'!$L$14,2)</f>
        <v>3149.98</v>
      </c>
      <c r="AR33" s="28">
        <f>+ROUND((V33*0.25)*'Distribution Wksht'!$L$14,2)</f>
        <v>31429.08</v>
      </c>
      <c r="AS33" s="31">
        <f t="shared" si="10"/>
        <v>34579.060000000005</v>
      </c>
      <c r="AT33" s="28">
        <f>+ROUND((U33*0.25)*'Distribution Wksht'!$L$15,2)</f>
        <v>2159.59</v>
      </c>
      <c r="AU33" s="28">
        <f>+ROUND((V33*0.25)*'Distribution Wksht'!$L$15,2)</f>
        <v>21547.4</v>
      </c>
      <c r="AV33" s="31">
        <f t="shared" si="11"/>
        <v>23706.99</v>
      </c>
      <c r="AW33" s="28">
        <f>+ROUND((U33*0.25)*'Distribution Wksht'!$L$16,2)</f>
        <v>4891.29</v>
      </c>
      <c r="AX33" s="28">
        <f>+ROUND((V33*0.25)*'Distribution Wksht'!$L$16,2)</f>
        <v>48803.06</v>
      </c>
      <c r="AY33" s="31">
        <f t="shared" si="12"/>
        <v>53694.35</v>
      </c>
      <c r="AZ33" s="28">
        <f>+ROUND((U33*0.25)*'Distribution Wksht'!$L$17,2)</f>
        <v>6814.28</v>
      </c>
      <c r="BA33" s="28">
        <f>+ROUND((V33*0.25)*'Distribution Wksht'!$L$17,2)</f>
        <v>67989.740000000005</v>
      </c>
      <c r="BB33" s="31">
        <f t="shared" si="13"/>
        <v>74804.02</v>
      </c>
      <c r="BC33" s="28">
        <f>+ROUND((U33*0.25)*'Distribution Wksht'!$L$18,2)</f>
        <v>6901.59</v>
      </c>
      <c r="BD33" s="28">
        <f>+ROUND((V33*0.25)*'Distribution Wksht'!$L$18,2)</f>
        <v>68860.929999999993</v>
      </c>
      <c r="BE33" s="31">
        <f t="shared" si="14"/>
        <v>75762.51999999999</v>
      </c>
      <c r="BF33" s="28">
        <f t="shared" si="33"/>
        <v>23916.73</v>
      </c>
      <c r="BG33" s="28">
        <f t="shared" si="34"/>
        <v>238630.21000000002</v>
      </c>
      <c r="BH33" s="31">
        <f t="shared" si="35"/>
        <v>262546.94</v>
      </c>
      <c r="BI33" s="37"/>
      <c r="BJ33" s="71">
        <f>+ROUND((U33*0.25)*'Distribution Wksht'!$S$14,2)</f>
        <v>3091.7</v>
      </c>
      <c r="BK33" s="28">
        <f>+ROUND((V33*0.25)*'Distribution Wksht'!$S$14,2)</f>
        <v>30847.55</v>
      </c>
      <c r="BL33" s="31">
        <f t="shared" si="15"/>
        <v>33939.25</v>
      </c>
      <c r="BM33" s="28">
        <f>+ROUND((U33*0.25)*'Distribution Wksht'!$S$15,2)</f>
        <v>2124.9499999999998</v>
      </c>
      <c r="BN33" s="28">
        <f>+ROUND((V33*0.25)*'Distribution Wksht'!$S$15,2)</f>
        <v>21201.73</v>
      </c>
      <c r="BO33" s="31">
        <f t="shared" si="16"/>
        <v>23326.68</v>
      </c>
      <c r="BP33" s="28">
        <f>+ROUND((U33*0.25)*'Distribution Wksht'!$S$16,2)</f>
        <v>4973.1899999999996</v>
      </c>
      <c r="BQ33" s="28">
        <f>+ROUND((V33*0.25)*'Distribution Wksht'!$S$16,2)</f>
        <v>49620.19</v>
      </c>
      <c r="BR33" s="31">
        <f t="shared" si="17"/>
        <v>54593.380000000005</v>
      </c>
      <c r="BS33" s="28">
        <f>+ROUND((U33*0.25)*'Distribution Wksht'!$S$17,2)</f>
        <v>6863.78</v>
      </c>
      <c r="BT33" s="28">
        <f>+ROUND((V33*0.25)*'Distribution Wksht'!$S$17,2)</f>
        <v>68483.679999999993</v>
      </c>
      <c r="BU33" s="31">
        <f t="shared" si="18"/>
        <v>75347.459999999992</v>
      </c>
      <c r="BV33" s="28">
        <f>+ROUND((U33*0.25)*'Distribution Wksht'!$S$18,2)</f>
        <v>6863.12</v>
      </c>
      <c r="BW33" s="28">
        <f>+ROUND((V33*0.25)*'Distribution Wksht'!$S$18,2)</f>
        <v>68477.070000000007</v>
      </c>
      <c r="BX33" s="31">
        <f t="shared" si="19"/>
        <v>75340.19</v>
      </c>
      <c r="BY33" s="28">
        <f t="shared" si="36"/>
        <v>23916.739999999998</v>
      </c>
      <c r="BZ33" s="28">
        <f t="shared" si="37"/>
        <v>238630.22</v>
      </c>
      <c r="CA33" s="31">
        <f t="shared" si="38"/>
        <v>262546.96000000002</v>
      </c>
      <c r="CC33" s="71">
        <f>+ROUND((U33*0.25)*'Distribution Wksht'!$Z$14,2)</f>
        <v>3091.7</v>
      </c>
      <c r="CD33" s="28">
        <f>+ROUND((V33*0.25)*'Distribution Wksht'!$Z$14,2)</f>
        <v>30847.55</v>
      </c>
      <c r="CE33" s="31">
        <f t="shared" si="20"/>
        <v>33939.25</v>
      </c>
      <c r="CF33" s="28">
        <f>+ROUND((U33*0.25)*'Distribution Wksht'!$Z$15,2)</f>
        <v>2124.9499999999998</v>
      </c>
      <c r="CG33" s="28">
        <f>+ROUND((V33*0.25)*'Distribution Wksht'!$Z$15,2)</f>
        <v>21201.73</v>
      </c>
      <c r="CH33" s="31">
        <f t="shared" si="21"/>
        <v>23326.68</v>
      </c>
      <c r="CI33" s="28">
        <f>+ROUND((U33*0.25)*'Distribution Wksht'!$Z$16,2)</f>
        <v>4973.1899999999996</v>
      </c>
      <c r="CJ33" s="28">
        <f>+ROUND((V33*0.25)*'Distribution Wksht'!$Z$16,)</f>
        <v>49620</v>
      </c>
      <c r="CK33" s="31">
        <f t="shared" si="22"/>
        <v>54593.19</v>
      </c>
      <c r="CL33" s="28">
        <f>+ROUND((U33*0.25)*'Distribution Wksht'!$Z$17,2)</f>
        <v>6863.78</v>
      </c>
      <c r="CM33" s="28">
        <f>+ROUND((V33*0.25)*'Distribution Wksht'!$Z$17,2)</f>
        <v>68483.679999999993</v>
      </c>
      <c r="CN33" s="31">
        <f t="shared" si="23"/>
        <v>75347.459999999992</v>
      </c>
      <c r="CO33" s="28">
        <f>+ROUND((U33*0.25)*'Distribution Wksht'!$Z$18,2)</f>
        <v>6863.12</v>
      </c>
      <c r="CP33" s="28">
        <f>+ROUND((V33*0.25)*'Distribution Wksht'!$Z$18,2)</f>
        <v>68477.070000000007</v>
      </c>
      <c r="CQ33" s="31">
        <f t="shared" si="24"/>
        <v>75340.19</v>
      </c>
      <c r="CR33" s="28">
        <f t="shared" si="39"/>
        <v>23916.739999999998</v>
      </c>
      <c r="CS33" s="28">
        <f t="shared" si="40"/>
        <v>238630.03</v>
      </c>
      <c r="CT33" s="31">
        <f t="shared" si="41"/>
        <v>262546.77</v>
      </c>
      <c r="CV33" s="71">
        <f t="shared" si="42"/>
        <v>12483.36</v>
      </c>
      <c r="CW33" s="28">
        <f t="shared" si="43"/>
        <v>124553.26000000001</v>
      </c>
      <c r="CX33" s="31">
        <f t="shared" si="25"/>
        <v>137036.62</v>
      </c>
      <c r="CY33" s="28">
        <f t="shared" si="44"/>
        <v>8569.08</v>
      </c>
      <c r="CZ33" s="28">
        <f t="shared" si="45"/>
        <v>85498.26</v>
      </c>
      <c r="DA33" s="31">
        <f t="shared" si="26"/>
        <v>94067.34</v>
      </c>
      <c r="DB33" s="28">
        <f t="shared" si="46"/>
        <v>19728.96</v>
      </c>
      <c r="DC33" s="28">
        <f t="shared" si="47"/>
        <v>196846.31</v>
      </c>
      <c r="DD33" s="31">
        <f t="shared" si="27"/>
        <v>216575.27</v>
      </c>
      <c r="DE33" s="28">
        <f t="shared" si="48"/>
        <v>27356.12</v>
      </c>
      <c r="DF33" s="28">
        <f t="shared" si="49"/>
        <v>272946.83999999997</v>
      </c>
      <c r="DG33" s="31">
        <f t="shared" si="28"/>
        <v>300302.95999999996</v>
      </c>
      <c r="DH33" s="28">
        <f t="shared" si="50"/>
        <v>27529.42</v>
      </c>
      <c r="DI33" s="28">
        <f t="shared" si="51"/>
        <v>274676</v>
      </c>
      <c r="DJ33" s="31">
        <f t="shared" si="29"/>
        <v>302205.42</v>
      </c>
      <c r="DK33" s="28">
        <f t="shared" si="52"/>
        <v>95666.94</v>
      </c>
      <c r="DL33" s="28">
        <f t="shared" si="53"/>
        <v>954520.66999999993</v>
      </c>
      <c r="DM33" s="31">
        <f t="shared" si="54"/>
        <v>1050187.6099999999</v>
      </c>
      <c r="DN33" s="151"/>
      <c r="DO33" s="37">
        <f t="shared" ref="DO33:DO48" si="72">+CI33-BP33</f>
        <v>0</v>
      </c>
    </row>
    <row r="34" spans="1:119" ht="12.75" customHeight="1" x14ac:dyDescent="0.2">
      <c r="A34" s="135">
        <v>74328</v>
      </c>
      <c r="B34" s="150">
        <v>720500565</v>
      </c>
      <c r="C34" s="129" t="s">
        <v>81</v>
      </c>
      <c r="D34" s="80" t="s">
        <v>6</v>
      </c>
      <c r="E34" s="13"/>
      <c r="F34" s="81">
        <v>2</v>
      </c>
      <c r="G34" s="14"/>
      <c r="H34" s="24"/>
      <c r="I34" s="25"/>
      <c r="J34" s="26"/>
      <c r="K34" s="91">
        <v>204516.81115162041</v>
      </c>
      <c r="L34" s="92"/>
      <c r="M34" s="93">
        <f t="shared" si="0"/>
        <v>204516.81115162041</v>
      </c>
      <c r="N34" s="91">
        <v>2331562.900370345</v>
      </c>
      <c r="O34" s="92"/>
      <c r="P34" s="93">
        <f t="shared" si="1"/>
        <v>2331562.900370345</v>
      </c>
      <c r="Q34" s="91">
        <v>0</v>
      </c>
      <c r="R34" s="92">
        <v>0</v>
      </c>
      <c r="S34" s="123">
        <f t="shared" si="2"/>
        <v>2536079.7115219655</v>
      </c>
      <c r="U34" s="24">
        <f t="shared" si="3"/>
        <v>204516.81115162041</v>
      </c>
      <c r="V34" s="24">
        <f t="shared" si="4"/>
        <v>2331562.900370345</v>
      </c>
      <c r="X34" s="70">
        <f>+ROUND((U34*0.25)*'Distribution Wksht'!$E$14,2)</f>
        <v>6734.03</v>
      </c>
      <c r="Y34" s="24">
        <f>+ROUND((V34*0.25)*'Distribution Wksht'!$E$14,2)</f>
        <v>76770.33</v>
      </c>
      <c r="Z34" s="27">
        <f t="shared" si="5"/>
        <v>83504.36</v>
      </c>
      <c r="AA34" s="24">
        <f>+ROUND((U34*0.25)*'Distribution Wksht'!$E$15,2)</f>
        <v>4616.7700000000004</v>
      </c>
      <c r="AB34" s="24">
        <f>+ROUND((V34*0.25)*'Distribution Wksht'!$E$15,2)</f>
        <v>52632.81</v>
      </c>
      <c r="AC34" s="27">
        <f t="shared" si="6"/>
        <v>57249.58</v>
      </c>
      <c r="AD34" s="24">
        <f>+ROUND((U34*0.25)*'Distribution Wksht'!$E$16,2)</f>
        <v>10456.6</v>
      </c>
      <c r="AE34" s="24">
        <f>+ROUND((V34*0.25)*'Distribution Wksht'!$E$16,2)</f>
        <v>119208.93</v>
      </c>
      <c r="AF34" s="27">
        <f t="shared" si="7"/>
        <v>129665.53</v>
      </c>
      <c r="AG34" s="24">
        <f>+ROUND((U34*0.25)*'Distribution Wksht'!$E$17,2)</f>
        <v>14567.57</v>
      </c>
      <c r="AH34" s="24">
        <f>+ROUND((V34*0.25)*'Distribution Wksht'!$E$17,2)</f>
        <v>166075.32999999999</v>
      </c>
      <c r="AI34" s="27">
        <f t="shared" si="8"/>
        <v>180642.9</v>
      </c>
      <c r="AJ34" s="24">
        <f>+ROUND((U34*0.25)*'Distribution Wksht'!$E$18,2)</f>
        <v>14754.23</v>
      </c>
      <c r="AK34" s="24">
        <f>+ROUND((V34*0.25)*'Distribution Wksht'!$E$18,2)</f>
        <v>168203.33</v>
      </c>
      <c r="AL34" s="27">
        <f t="shared" si="9"/>
        <v>182957.56</v>
      </c>
      <c r="AM34" s="24">
        <f t="shared" si="30"/>
        <v>51129.2</v>
      </c>
      <c r="AN34" s="24">
        <f t="shared" si="31"/>
        <v>582890.73</v>
      </c>
      <c r="AO34" s="27">
        <f t="shared" si="32"/>
        <v>634019.92999999993</v>
      </c>
      <c r="AQ34" s="70">
        <f>+ROUND((U34*0.25)*'Distribution Wksht'!$L$14,2)</f>
        <v>6734.03</v>
      </c>
      <c r="AR34" s="24">
        <f>+ROUND((V34*0.25)*'Distribution Wksht'!$L$14,2)</f>
        <v>76770.33</v>
      </c>
      <c r="AS34" s="27">
        <f t="shared" si="10"/>
        <v>83504.36</v>
      </c>
      <c r="AT34" s="24">
        <f>+ROUND((U34*0.25)*'Distribution Wksht'!$L$15,2)</f>
        <v>4616.7700000000004</v>
      </c>
      <c r="AU34" s="24">
        <f>+ROUND((V34*0.25)*'Distribution Wksht'!$L$15,2)</f>
        <v>52632.81</v>
      </c>
      <c r="AV34" s="27">
        <f t="shared" si="11"/>
        <v>57249.58</v>
      </c>
      <c r="AW34" s="24">
        <f>+ROUND((U34*0.25)*'Distribution Wksht'!$L$16,2)</f>
        <v>10456.6</v>
      </c>
      <c r="AX34" s="24">
        <f>+ROUND((V34*0.25)*'Distribution Wksht'!$L$16,2)</f>
        <v>119208.93</v>
      </c>
      <c r="AY34" s="27">
        <f t="shared" si="12"/>
        <v>129665.53</v>
      </c>
      <c r="AZ34" s="24">
        <f>+ROUND((U34*0.25)*'Distribution Wksht'!$L$17,2)</f>
        <v>14567.57</v>
      </c>
      <c r="BA34" s="24">
        <f>+ROUND((V34*0.25)*'Distribution Wksht'!$L$17,2)</f>
        <v>166075.32999999999</v>
      </c>
      <c r="BB34" s="27">
        <f t="shared" si="13"/>
        <v>180642.9</v>
      </c>
      <c r="BC34" s="24">
        <f>+ROUND((U34*0.25)*'Distribution Wksht'!$L$18,2)</f>
        <v>14754.23</v>
      </c>
      <c r="BD34" s="24">
        <f>+ROUND((V34*0.25)*'Distribution Wksht'!$L$18,2)</f>
        <v>168203.33</v>
      </c>
      <c r="BE34" s="27">
        <f t="shared" si="14"/>
        <v>182957.56</v>
      </c>
      <c r="BF34" s="24">
        <f t="shared" si="33"/>
        <v>51129.2</v>
      </c>
      <c r="BG34" s="24">
        <f t="shared" si="34"/>
        <v>582890.73</v>
      </c>
      <c r="BH34" s="27">
        <f t="shared" si="35"/>
        <v>634019.92999999993</v>
      </c>
      <c r="BI34" s="37"/>
      <c r="BJ34" s="70">
        <f>+ROUND((U34*0.25)*'Distribution Wksht'!$S$14,2)</f>
        <v>6609.43</v>
      </c>
      <c r="BK34" s="24">
        <f>+ROUND((V34*0.25)*'Distribution Wksht'!$S$14,2)</f>
        <v>75349.84</v>
      </c>
      <c r="BL34" s="27">
        <f t="shared" si="15"/>
        <v>81959.26999999999</v>
      </c>
      <c r="BM34" s="24">
        <f>+ROUND((U34*0.25)*'Distribution Wksht'!$S$15,2)</f>
        <v>4542.71</v>
      </c>
      <c r="BN34" s="24">
        <f>+ROUND((V34*0.25)*'Distribution Wksht'!$S$15,2)</f>
        <v>51788.46</v>
      </c>
      <c r="BO34" s="27">
        <f t="shared" si="16"/>
        <v>56331.17</v>
      </c>
      <c r="BP34" s="24">
        <f>+ROUND((U34*0.25)*'Distribution Wksht'!$S$16,2)</f>
        <v>10631.68</v>
      </c>
      <c r="BQ34" s="24">
        <f>+ROUND((V34*0.25)*'Distribution Wksht'!$S$16,2)</f>
        <v>121204.9</v>
      </c>
      <c r="BR34" s="27">
        <f t="shared" si="17"/>
        <v>131836.57999999999</v>
      </c>
      <c r="BS34" s="24">
        <f>+ROUND((U34*0.25)*'Distribution Wksht'!$S$17,2)</f>
        <v>14673.4</v>
      </c>
      <c r="BT34" s="24">
        <f>+ROUND((V34*0.25)*'Distribution Wksht'!$S$17,2)</f>
        <v>167281.82999999999</v>
      </c>
      <c r="BU34" s="27">
        <f t="shared" si="18"/>
        <v>181955.22999999998</v>
      </c>
      <c r="BV34" s="24">
        <f>+ROUND((U34*0.25)*'Distribution Wksht'!$S$18,2)</f>
        <v>14671.98</v>
      </c>
      <c r="BW34" s="24">
        <f>+ROUND((V34*0.25)*'Distribution Wksht'!$S$18,2)</f>
        <v>167265.69</v>
      </c>
      <c r="BX34" s="27">
        <f t="shared" si="19"/>
        <v>181937.67</v>
      </c>
      <c r="BY34" s="24">
        <f t="shared" si="36"/>
        <v>51129.2</v>
      </c>
      <c r="BZ34" s="24">
        <f t="shared" si="37"/>
        <v>582890.72</v>
      </c>
      <c r="CA34" s="27">
        <f t="shared" si="38"/>
        <v>634019.91999999993</v>
      </c>
      <c r="CC34" s="70">
        <f>+ROUND((U34*0.25)*'Distribution Wksht'!$Z$14,2)</f>
        <v>6609.43</v>
      </c>
      <c r="CD34" s="24">
        <f>+ROUND((V34*0.25)*'Distribution Wksht'!$Z$14,2)</f>
        <v>75349.84</v>
      </c>
      <c r="CE34" s="27">
        <f t="shared" si="20"/>
        <v>81959.26999999999</v>
      </c>
      <c r="CF34" s="24">
        <f>+ROUND((U34*0.25)*'Distribution Wksht'!$Z$15,2)</f>
        <v>4542.71</v>
      </c>
      <c r="CG34" s="24">
        <f>+ROUND((V34*0.25)*'Distribution Wksht'!$Z$15,2)</f>
        <v>51788.46</v>
      </c>
      <c r="CH34" s="27">
        <f t="shared" si="21"/>
        <v>56331.17</v>
      </c>
      <c r="CI34" s="24">
        <f>+ROUND((U34*0.25)*'Distribution Wksht'!$Z$16,2)</f>
        <v>10631.68</v>
      </c>
      <c r="CJ34" s="24">
        <f>+ROUND((V34*0.25)*'Distribution Wksht'!$Z$16,)</f>
        <v>121205</v>
      </c>
      <c r="CK34" s="27">
        <f t="shared" si="22"/>
        <v>131836.68</v>
      </c>
      <c r="CL34" s="24">
        <f>+ROUND((U34*0.25)*'Distribution Wksht'!$Z$17,2)</f>
        <v>14673.4</v>
      </c>
      <c r="CM34" s="24">
        <f>+ROUND((V34*0.25)*'Distribution Wksht'!$Z$17,2)</f>
        <v>167281.82999999999</v>
      </c>
      <c r="CN34" s="27">
        <f t="shared" si="23"/>
        <v>181955.22999999998</v>
      </c>
      <c r="CO34" s="24">
        <f>+ROUND((U34*0.25)*'Distribution Wksht'!$Z$18,2)</f>
        <v>14671.98</v>
      </c>
      <c r="CP34" s="24">
        <f>+ROUND((V34*0.25)*'Distribution Wksht'!$Z$18,2)</f>
        <v>167265.69</v>
      </c>
      <c r="CQ34" s="27">
        <f t="shared" si="24"/>
        <v>181937.67</v>
      </c>
      <c r="CR34" s="24">
        <f t="shared" si="39"/>
        <v>51129.2</v>
      </c>
      <c r="CS34" s="24">
        <f t="shared" si="40"/>
        <v>582890.82000000007</v>
      </c>
      <c r="CT34" s="27">
        <f t="shared" si="41"/>
        <v>634020.02</v>
      </c>
      <c r="CV34" s="70">
        <f t="shared" si="42"/>
        <v>26686.92</v>
      </c>
      <c r="CW34" s="24">
        <f t="shared" si="43"/>
        <v>304240.33999999997</v>
      </c>
      <c r="CX34" s="27">
        <f t="shared" si="25"/>
        <v>330927.25999999995</v>
      </c>
      <c r="CY34" s="24">
        <f t="shared" si="44"/>
        <v>18318.96</v>
      </c>
      <c r="CZ34" s="24">
        <f t="shared" si="45"/>
        <v>208842.53999999998</v>
      </c>
      <c r="DA34" s="27">
        <f t="shared" si="26"/>
        <v>227161.49999999997</v>
      </c>
      <c r="DB34" s="24">
        <f t="shared" si="46"/>
        <v>42176.56</v>
      </c>
      <c r="DC34" s="24">
        <f t="shared" si="47"/>
        <v>480827.76</v>
      </c>
      <c r="DD34" s="27">
        <f t="shared" si="27"/>
        <v>523004.32</v>
      </c>
      <c r="DE34" s="24">
        <f t="shared" si="48"/>
        <v>58481.94</v>
      </c>
      <c r="DF34" s="24">
        <f t="shared" si="49"/>
        <v>666714.31999999995</v>
      </c>
      <c r="DG34" s="27">
        <f t="shared" si="28"/>
        <v>725196.26</v>
      </c>
      <c r="DH34" s="24">
        <f t="shared" si="50"/>
        <v>58852.42</v>
      </c>
      <c r="DI34" s="24">
        <f t="shared" si="51"/>
        <v>670938.04</v>
      </c>
      <c r="DJ34" s="27">
        <f t="shared" si="29"/>
        <v>729790.46000000008</v>
      </c>
      <c r="DK34" s="24">
        <f t="shared" si="52"/>
        <v>204516.8</v>
      </c>
      <c r="DL34" s="24">
        <f t="shared" si="53"/>
        <v>2331563</v>
      </c>
      <c r="DM34" s="27">
        <f t="shared" si="54"/>
        <v>2536079.7999999998</v>
      </c>
      <c r="DN34" s="151"/>
      <c r="DO34" s="37">
        <f t="shared" si="72"/>
        <v>0</v>
      </c>
    </row>
    <row r="35" spans="1:119" ht="12.75" customHeight="1" x14ac:dyDescent="0.2">
      <c r="A35" s="136">
        <v>74655</v>
      </c>
      <c r="B35" s="149">
        <v>720519822</v>
      </c>
      <c r="C35" s="130" t="s">
        <v>82</v>
      </c>
      <c r="D35" s="82" t="s">
        <v>6</v>
      </c>
      <c r="E35" s="11"/>
      <c r="F35" s="83">
        <v>2</v>
      </c>
      <c r="G35" s="15"/>
      <c r="H35" s="28"/>
      <c r="I35" s="29"/>
      <c r="J35" s="30"/>
      <c r="K35" s="94">
        <v>165168.3435121841</v>
      </c>
      <c r="L35" s="95"/>
      <c r="M35" s="96">
        <f t="shared" si="0"/>
        <v>165168.3435121841</v>
      </c>
      <c r="N35" s="94">
        <v>2233809.119453392</v>
      </c>
      <c r="O35" s="95"/>
      <c r="P35" s="96">
        <f t="shared" si="1"/>
        <v>2233809.119453392</v>
      </c>
      <c r="Q35" s="94">
        <v>0</v>
      </c>
      <c r="R35" s="95">
        <v>0</v>
      </c>
      <c r="S35" s="124">
        <f t="shared" si="2"/>
        <v>2398977.462965576</v>
      </c>
      <c r="U35" s="28">
        <f t="shared" si="3"/>
        <v>165168.3435121841</v>
      </c>
      <c r="V35" s="28">
        <f t="shared" si="4"/>
        <v>2233809.119453392</v>
      </c>
      <c r="X35" s="71">
        <f>+ROUND((U35*0.25)*'Distribution Wksht'!$E$14,2)</f>
        <v>5438.42</v>
      </c>
      <c r="Y35" s="28">
        <f>+ROUND((V35*0.25)*'Distribution Wksht'!$E$14,2)</f>
        <v>73551.64</v>
      </c>
      <c r="Z35" s="31">
        <f t="shared" si="5"/>
        <v>78990.06</v>
      </c>
      <c r="AA35" s="28">
        <f>+ROUND((U35*0.25)*'Distribution Wksht'!$E$15,2)</f>
        <v>3728.52</v>
      </c>
      <c r="AB35" s="28">
        <f>+ROUND((V35*0.25)*'Distribution Wksht'!$E$15,2)</f>
        <v>50426.11</v>
      </c>
      <c r="AC35" s="31">
        <f t="shared" si="6"/>
        <v>54154.63</v>
      </c>
      <c r="AD35" s="28">
        <f>+ROUND((U35*0.25)*'Distribution Wksht'!$E$16,2)</f>
        <v>8444.7800000000007</v>
      </c>
      <c r="AE35" s="28">
        <f>+ROUND((V35*0.25)*'Distribution Wksht'!$E$16,2)</f>
        <v>114210.94</v>
      </c>
      <c r="AF35" s="31">
        <f t="shared" si="7"/>
        <v>122655.72</v>
      </c>
      <c r="AG35" s="28">
        <f>+ROUND((U35*0.25)*'Distribution Wksht'!$E$17,2)</f>
        <v>11764.81</v>
      </c>
      <c r="AH35" s="28">
        <f>+ROUND((V35*0.25)*'Distribution Wksht'!$E$17,2)</f>
        <v>159112.41</v>
      </c>
      <c r="AI35" s="31">
        <f t="shared" si="8"/>
        <v>170877.22</v>
      </c>
      <c r="AJ35" s="28">
        <f>+ROUND((U35*0.25)*'Distribution Wksht'!$E$18,2)</f>
        <v>11915.55</v>
      </c>
      <c r="AK35" s="28">
        <f>+ROUND((V35*0.25)*'Distribution Wksht'!$E$18,2)</f>
        <v>161151.19</v>
      </c>
      <c r="AL35" s="31">
        <f t="shared" si="9"/>
        <v>173066.74</v>
      </c>
      <c r="AM35" s="28">
        <f t="shared" si="30"/>
        <v>41292.080000000002</v>
      </c>
      <c r="AN35" s="28">
        <f t="shared" si="31"/>
        <v>558452.29</v>
      </c>
      <c r="AO35" s="31">
        <f t="shared" si="32"/>
        <v>599744.37</v>
      </c>
      <c r="AQ35" s="71">
        <f>+ROUND((U35*0.25)*'Distribution Wksht'!$L$14,2)</f>
        <v>5438.42</v>
      </c>
      <c r="AR35" s="28">
        <f>+ROUND((V35*0.25)*'Distribution Wksht'!$L$14,2)</f>
        <v>73551.64</v>
      </c>
      <c r="AS35" s="31">
        <f t="shared" si="10"/>
        <v>78990.06</v>
      </c>
      <c r="AT35" s="28">
        <f>+ROUND((U35*0.25)*'Distribution Wksht'!$L$15,2)</f>
        <v>3728.52</v>
      </c>
      <c r="AU35" s="28">
        <f>+ROUND((V35*0.25)*'Distribution Wksht'!$L$15,2)</f>
        <v>50426.11</v>
      </c>
      <c r="AV35" s="31">
        <f t="shared" si="11"/>
        <v>54154.63</v>
      </c>
      <c r="AW35" s="28">
        <f>+ROUND((U35*0.25)*'Distribution Wksht'!$L$16,2)</f>
        <v>8444.7800000000007</v>
      </c>
      <c r="AX35" s="28">
        <f>+ROUND((V35*0.25)*'Distribution Wksht'!$L$16,2)</f>
        <v>114210.94</v>
      </c>
      <c r="AY35" s="31">
        <f t="shared" si="12"/>
        <v>122655.72</v>
      </c>
      <c r="AZ35" s="28">
        <f>+ROUND((U35*0.25)*'Distribution Wksht'!$L$17,2)</f>
        <v>11764.81</v>
      </c>
      <c r="BA35" s="28">
        <f>+ROUND((V35*0.25)*'Distribution Wksht'!$L$17,2)</f>
        <v>159112.41</v>
      </c>
      <c r="BB35" s="31">
        <f t="shared" si="13"/>
        <v>170877.22</v>
      </c>
      <c r="BC35" s="28">
        <f>+ROUND((U35*0.25)*'Distribution Wksht'!$L$18,2)</f>
        <v>11915.55</v>
      </c>
      <c r="BD35" s="28">
        <f>+ROUND((V35*0.25)*'Distribution Wksht'!$L$18,2)</f>
        <v>161151.19</v>
      </c>
      <c r="BE35" s="31">
        <f t="shared" si="14"/>
        <v>173066.74</v>
      </c>
      <c r="BF35" s="28">
        <f t="shared" si="33"/>
        <v>41292.080000000002</v>
      </c>
      <c r="BG35" s="28">
        <f t="shared" si="34"/>
        <v>558452.29</v>
      </c>
      <c r="BH35" s="31">
        <f t="shared" si="35"/>
        <v>599744.37</v>
      </c>
      <c r="BI35" s="37"/>
      <c r="BJ35" s="71">
        <f>+ROUND((U35*0.25)*'Distribution Wksht'!$S$14,2)</f>
        <v>5337.8</v>
      </c>
      <c r="BK35" s="28">
        <f>+ROUND((V35*0.25)*'Distribution Wksht'!$S$14,2)</f>
        <v>72190.7</v>
      </c>
      <c r="BL35" s="31">
        <f t="shared" si="15"/>
        <v>77528.5</v>
      </c>
      <c r="BM35" s="28">
        <f>+ROUND((U35*0.25)*'Distribution Wksht'!$S$15,2)</f>
        <v>3668.7</v>
      </c>
      <c r="BN35" s="28">
        <f>+ROUND((V35*0.25)*'Distribution Wksht'!$S$15,2)</f>
        <v>49617.16</v>
      </c>
      <c r="BO35" s="31">
        <f t="shared" si="16"/>
        <v>53285.86</v>
      </c>
      <c r="BP35" s="28">
        <f>+ROUND((U35*0.25)*'Distribution Wksht'!$S$16,2)</f>
        <v>8586.18</v>
      </c>
      <c r="BQ35" s="28">
        <f>+ROUND((V35*0.25)*'Distribution Wksht'!$S$16,2)</f>
        <v>116123.23</v>
      </c>
      <c r="BR35" s="31">
        <f t="shared" si="17"/>
        <v>124709.41</v>
      </c>
      <c r="BS35" s="28">
        <f>+ROUND((U35*0.25)*'Distribution Wksht'!$S$17,2)</f>
        <v>11850.28</v>
      </c>
      <c r="BT35" s="28">
        <f>+ROUND((V35*0.25)*'Distribution Wksht'!$S$17,2)</f>
        <v>160268.32999999999</v>
      </c>
      <c r="BU35" s="31">
        <f t="shared" si="18"/>
        <v>172118.61</v>
      </c>
      <c r="BV35" s="28">
        <f>+ROUND((U35*0.25)*'Distribution Wksht'!$S$18,2)</f>
        <v>11849.13</v>
      </c>
      <c r="BW35" s="28">
        <f>+ROUND((V35*0.25)*'Distribution Wksht'!$S$18,2)</f>
        <v>160252.85999999999</v>
      </c>
      <c r="BX35" s="31">
        <f t="shared" si="19"/>
        <v>172101.99</v>
      </c>
      <c r="BY35" s="28">
        <f t="shared" si="36"/>
        <v>41292.089999999997</v>
      </c>
      <c r="BZ35" s="28">
        <f t="shared" si="37"/>
        <v>558452.28</v>
      </c>
      <c r="CA35" s="31">
        <f t="shared" si="38"/>
        <v>599744.37</v>
      </c>
      <c r="CC35" s="71">
        <f>+ROUND((U35*0.25)*'Distribution Wksht'!$Z$14,2)</f>
        <v>5337.8</v>
      </c>
      <c r="CD35" s="28">
        <f>+ROUND((V35*0.25)*'Distribution Wksht'!$Z$14,2)</f>
        <v>72190.7</v>
      </c>
      <c r="CE35" s="31">
        <f t="shared" si="20"/>
        <v>77528.5</v>
      </c>
      <c r="CF35" s="28">
        <f>+ROUND((U35*0.25)*'Distribution Wksht'!$Z$15,2)</f>
        <v>3668.7</v>
      </c>
      <c r="CG35" s="28">
        <f>+ROUND((V35*0.25)*'Distribution Wksht'!$Z$15,2)</f>
        <v>49617.16</v>
      </c>
      <c r="CH35" s="31">
        <f t="shared" si="21"/>
        <v>53285.86</v>
      </c>
      <c r="CI35" s="28">
        <f>+ROUND((U35*0.25)*'Distribution Wksht'!$Z$16,2)</f>
        <v>8586.18</v>
      </c>
      <c r="CJ35" s="28">
        <f>+ROUND((V35*0.25)*'Distribution Wksht'!$Z$16,)</f>
        <v>116123</v>
      </c>
      <c r="CK35" s="31">
        <f t="shared" si="22"/>
        <v>124709.18</v>
      </c>
      <c r="CL35" s="28">
        <f>+ROUND((U35*0.25)*'Distribution Wksht'!$Z$17,2)</f>
        <v>11850.28</v>
      </c>
      <c r="CM35" s="28">
        <f>+ROUND((V35*0.25)*'Distribution Wksht'!$Z$17,2)</f>
        <v>160268.32999999999</v>
      </c>
      <c r="CN35" s="31">
        <f t="shared" si="23"/>
        <v>172118.61</v>
      </c>
      <c r="CO35" s="28">
        <f>+ROUND((U35*0.25)*'Distribution Wksht'!$Z$18,2)</f>
        <v>11849.13</v>
      </c>
      <c r="CP35" s="28">
        <f>+ROUND((V35*0.25)*'Distribution Wksht'!$Z$18,2)</f>
        <v>160252.85999999999</v>
      </c>
      <c r="CQ35" s="31">
        <f t="shared" si="24"/>
        <v>172101.99</v>
      </c>
      <c r="CR35" s="28">
        <f t="shared" si="39"/>
        <v>41292.089999999997</v>
      </c>
      <c r="CS35" s="28">
        <f t="shared" si="40"/>
        <v>558452.04999999993</v>
      </c>
      <c r="CT35" s="31">
        <f t="shared" si="41"/>
        <v>599744.1399999999</v>
      </c>
      <c r="CV35" s="71">
        <f t="shared" si="42"/>
        <v>21552.44</v>
      </c>
      <c r="CW35" s="28">
        <f t="shared" si="43"/>
        <v>291484.68</v>
      </c>
      <c r="CX35" s="31">
        <f t="shared" si="25"/>
        <v>313037.12</v>
      </c>
      <c r="CY35" s="28">
        <f t="shared" si="44"/>
        <v>14794.439999999999</v>
      </c>
      <c r="CZ35" s="28">
        <f t="shared" si="45"/>
        <v>200086.54</v>
      </c>
      <c r="DA35" s="31">
        <f t="shared" si="26"/>
        <v>214880.98</v>
      </c>
      <c r="DB35" s="28">
        <f t="shared" si="46"/>
        <v>34061.919999999998</v>
      </c>
      <c r="DC35" s="28">
        <f t="shared" si="47"/>
        <v>460668.11</v>
      </c>
      <c r="DD35" s="31">
        <f t="shared" si="27"/>
        <v>494730.02999999997</v>
      </c>
      <c r="DE35" s="28">
        <f t="shared" si="48"/>
        <v>47230.18</v>
      </c>
      <c r="DF35" s="28">
        <f t="shared" si="49"/>
        <v>638761.48</v>
      </c>
      <c r="DG35" s="31">
        <f t="shared" si="28"/>
        <v>685991.66</v>
      </c>
      <c r="DH35" s="28">
        <f t="shared" si="50"/>
        <v>47529.359999999993</v>
      </c>
      <c r="DI35" s="28">
        <f t="shared" si="51"/>
        <v>642808.1</v>
      </c>
      <c r="DJ35" s="31">
        <f t="shared" si="29"/>
        <v>690337.46</v>
      </c>
      <c r="DK35" s="28">
        <f t="shared" si="52"/>
        <v>165168.33999999997</v>
      </c>
      <c r="DL35" s="28">
        <f t="shared" si="53"/>
        <v>2233808.91</v>
      </c>
      <c r="DM35" s="31">
        <f t="shared" si="54"/>
        <v>2398977.25</v>
      </c>
      <c r="DN35" s="151"/>
      <c r="DO35" s="37">
        <f t="shared" si="72"/>
        <v>0</v>
      </c>
    </row>
    <row r="36" spans="1:119" ht="12.75" customHeight="1" x14ac:dyDescent="0.2">
      <c r="A36" s="135">
        <v>73518</v>
      </c>
      <c r="B36" s="150">
        <v>843390470</v>
      </c>
      <c r="C36" s="129" t="s">
        <v>83</v>
      </c>
      <c r="D36" s="80" t="s">
        <v>10</v>
      </c>
      <c r="E36" s="13"/>
      <c r="F36" s="81">
        <v>2</v>
      </c>
      <c r="G36" s="14"/>
      <c r="H36" s="24"/>
      <c r="I36" s="25"/>
      <c r="J36" s="26"/>
      <c r="K36" s="91">
        <v>4749069.2268962413</v>
      </c>
      <c r="L36" s="92"/>
      <c r="M36" s="93">
        <f t="shared" si="0"/>
        <v>4749069.2268962413</v>
      </c>
      <c r="N36" s="91">
        <v>6961627.0545612713</v>
      </c>
      <c r="O36" s="92"/>
      <c r="P36" s="93">
        <f t="shared" si="1"/>
        <v>6961627.0545612713</v>
      </c>
      <c r="Q36" s="91">
        <v>0</v>
      </c>
      <c r="R36" s="92">
        <v>0</v>
      </c>
      <c r="S36" s="123">
        <f t="shared" si="2"/>
        <v>11710696.281457514</v>
      </c>
      <c r="U36" s="24">
        <f t="shared" si="3"/>
        <v>4749069.2268962413</v>
      </c>
      <c r="V36" s="24">
        <f t="shared" si="4"/>
        <v>6961627.0545612713</v>
      </c>
      <c r="X36" s="70">
        <f>+ROUND((U36*0.25)*'Distribution Wksht'!$E$14,2)</f>
        <v>156370.49</v>
      </c>
      <c r="Y36" s="24">
        <f>+ROUND((V36*0.25)*'Distribution Wksht'!$E$14,2)</f>
        <v>229222.39999999999</v>
      </c>
      <c r="Z36" s="27">
        <f t="shared" si="5"/>
        <v>385592.89</v>
      </c>
      <c r="AA36" s="24">
        <f>+ROUND((U36*0.25)*'Distribution Wksht'!$E$15,2)</f>
        <v>107205.71</v>
      </c>
      <c r="AB36" s="24">
        <f>+ROUND((V36*0.25)*'Distribution Wksht'!$E$15,2)</f>
        <v>157152.09</v>
      </c>
      <c r="AC36" s="27">
        <f t="shared" si="6"/>
        <v>264357.8</v>
      </c>
      <c r="AD36" s="24">
        <f>+ROUND((U36*0.25)*'Distribution Wksht'!$E$16,2)</f>
        <v>242811.99</v>
      </c>
      <c r="AE36" s="24">
        <f>+ROUND((V36*0.25)*'Distribution Wksht'!$E$16,2)</f>
        <v>355936.39</v>
      </c>
      <c r="AF36" s="27">
        <f t="shared" si="7"/>
        <v>598748.38</v>
      </c>
      <c r="AG36" s="24">
        <f>+ROUND((U36*0.25)*'Distribution Wksht'!$E$17,2)</f>
        <v>338272.34</v>
      </c>
      <c r="AH36" s="24">
        <f>+ROUND((V36*0.25)*'Distribution Wksht'!$E$17,2)</f>
        <v>495871.03</v>
      </c>
      <c r="AI36" s="27">
        <f t="shared" si="8"/>
        <v>834143.37000000011</v>
      </c>
      <c r="AJ36" s="24">
        <f>+ROUND((U36*0.25)*'Distribution Wksht'!$E$18,2)</f>
        <v>342606.78</v>
      </c>
      <c r="AK36" s="24">
        <f>+ROUND((V36*0.25)*'Distribution Wksht'!$E$18,2)</f>
        <v>502224.85</v>
      </c>
      <c r="AL36" s="27">
        <f t="shared" si="9"/>
        <v>844831.63</v>
      </c>
      <c r="AM36" s="24">
        <f t="shared" si="30"/>
        <v>1187267.31</v>
      </c>
      <c r="AN36" s="24">
        <f t="shared" si="31"/>
        <v>1740406.7600000002</v>
      </c>
      <c r="AO36" s="27">
        <f t="shared" si="32"/>
        <v>2927674.0700000003</v>
      </c>
      <c r="AQ36" s="70">
        <f>+ROUND((U36*0.25)*'Distribution Wksht'!$L$14,2)</f>
        <v>156370.49</v>
      </c>
      <c r="AR36" s="24">
        <f>+ROUND((V36*0.25)*'Distribution Wksht'!$L$14,2)</f>
        <v>229222.39999999999</v>
      </c>
      <c r="AS36" s="27">
        <f t="shared" si="10"/>
        <v>385592.89</v>
      </c>
      <c r="AT36" s="24">
        <f>+ROUND((U36*0.25)*'Distribution Wksht'!$L$15,2)</f>
        <v>107205.71</v>
      </c>
      <c r="AU36" s="24">
        <f>+ROUND((V36*0.25)*'Distribution Wksht'!$L$15,2)</f>
        <v>157152.09</v>
      </c>
      <c r="AV36" s="27">
        <f t="shared" si="11"/>
        <v>264357.8</v>
      </c>
      <c r="AW36" s="24">
        <f>+ROUND((U36*0.25)*'Distribution Wksht'!$L$16,2)</f>
        <v>242811.99</v>
      </c>
      <c r="AX36" s="24">
        <f>+ROUND((V36*0.25)*'Distribution Wksht'!$L$16,2)</f>
        <v>355936.39</v>
      </c>
      <c r="AY36" s="27">
        <f t="shared" si="12"/>
        <v>598748.38</v>
      </c>
      <c r="AZ36" s="24">
        <f>+ROUND((U36*0.25)*'Distribution Wksht'!$L$17,2)</f>
        <v>338272.34</v>
      </c>
      <c r="BA36" s="24">
        <f>+ROUND((V36*0.25)*'Distribution Wksht'!$L$17,2)</f>
        <v>495871.03</v>
      </c>
      <c r="BB36" s="27">
        <f t="shared" si="13"/>
        <v>834143.37000000011</v>
      </c>
      <c r="BC36" s="24">
        <f>+ROUND((U36*0.25)*'Distribution Wksht'!$L$18,2)</f>
        <v>342606.78</v>
      </c>
      <c r="BD36" s="24">
        <f>+ROUND((V36*0.25)*'Distribution Wksht'!$L$18,2)</f>
        <v>502224.85</v>
      </c>
      <c r="BE36" s="27">
        <f t="shared" si="14"/>
        <v>844831.63</v>
      </c>
      <c r="BF36" s="24">
        <f t="shared" si="33"/>
        <v>1187267.31</v>
      </c>
      <c r="BG36" s="24">
        <f t="shared" si="34"/>
        <v>1740406.7600000002</v>
      </c>
      <c r="BH36" s="27">
        <f t="shared" si="35"/>
        <v>2927674.0700000003</v>
      </c>
      <c r="BI36" s="37"/>
      <c r="BJ36" s="70">
        <f>+ROUND((U36*0.25)*'Distribution Wksht'!$S$14,2)</f>
        <v>153477.15</v>
      </c>
      <c r="BK36" s="24">
        <f>+ROUND((V36*0.25)*'Distribution Wksht'!$S$14,2)</f>
        <v>224981.07</v>
      </c>
      <c r="BL36" s="27">
        <f t="shared" si="15"/>
        <v>378458.22</v>
      </c>
      <c r="BM36" s="24">
        <f>+ROUND((U36*0.25)*'Distribution Wksht'!$S$15,2)</f>
        <v>105485.89</v>
      </c>
      <c r="BN36" s="24">
        <f>+ROUND((V36*0.25)*'Distribution Wksht'!$S$15,2)</f>
        <v>154631.01999999999</v>
      </c>
      <c r="BO36" s="27">
        <f t="shared" si="16"/>
        <v>260116.90999999997</v>
      </c>
      <c r="BP36" s="24">
        <f>+ROUND((U36*0.25)*'Distribution Wksht'!$S$16,2)</f>
        <v>246877.52</v>
      </c>
      <c r="BQ36" s="24">
        <f>+ROUND((V36*0.25)*'Distribution Wksht'!$S$16,2)</f>
        <v>361896.01</v>
      </c>
      <c r="BR36" s="27">
        <f t="shared" si="17"/>
        <v>608773.53</v>
      </c>
      <c r="BS36" s="24">
        <f>+ROUND((U36*0.25)*'Distribution Wksht'!$S$17,2)</f>
        <v>340729.82</v>
      </c>
      <c r="BT36" s="24">
        <f>+ROUND((V36*0.25)*'Distribution Wksht'!$S$17,2)</f>
        <v>499473.44</v>
      </c>
      <c r="BU36" s="27">
        <f t="shared" si="18"/>
        <v>840203.26</v>
      </c>
      <c r="BV36" s="24">
        <f>+ROUND((U36*0.25)*'Distribution Wksht'!$S$18,2)</f>
        <v>340696.93</v>
      </c>
      <c r="BW36" s="24">
        <f>+ROUND((V36*0.25)*'Distribution Wksht'!$S$18,2)</f>
        <v>499425.23</v>
      </c>
      <c r="BX36" s="27">
        <f t="shared" si="19"/>
        <v>840122.15999999992</v>
      </c>
      <c r="BY36" s="24">
        <f t="shared" si="36"/>
        <v>1187267.3099999998</v>
      </c>
      <c r="BZ36" s="24">
        <f t="shared" si="37"/>
        <v>1740406.77</v>
      </c>
      <c r="CA36" s="27">
        <f t="shared" si="38"/>
        <v>2927674.08</v>
      </c>
      <c r="CC36" s="70">
        <f>+ROUND((U36*0.25)*'Distribution Wksht'!$Z$14,2)</f>
        <v>153477.15</v>
      </c>
      <c r="CD36" s="24">
        <f>+ROUND((V36*0.25)*'Distribution Wksht'!$Z$14,2)</f>
        <v>224981.07</v>
      </c>
      <c r="CE36" s="27">
        <f t="shared" si="20"/>
        <v>378458.22</v>
      </c>
      <c r="CF36" s="24">
        <f>+ROUND((U36*0.25)*'Distribution Wksht'!$Z$15,2)</f>
        <v>105485.89</v>
      </c>
      <c r="CG36" s="24">
        <f>+ROUND((V36*0.25)*'Distribution Wksht'!$Z$15,2)</f>
        <v>154631.01999999999</v>
      </c>
      <c r="CH36" s="27">
        <f t="shared" si="21"/>
        <v>260116.90999999997</v>
      </c>
      <c r="CI36" s="24">
        <f>+ROUND((U36*0.25)*'Distribution Wksht'!$Z$16,2)</f>
        <v>246877.52</v>
      </c>
      <c r="CJ36" s="24">
        <f>+ROUND((V36*0.25)*'Distribution Wksht'!$Z$16,)</f>
        <v>361896</v>
      </c>
      <c r="CK36" s="27">
        <f t="shared" si="22"/>
        <v>608773.52</v>
      </c>
      <c r="CL36" s="24">
        <f>+ROUND((U36*0.25)*'Distribution Wksht'!$Z$17,2)</f>
        <v>340729.82</v>
      </c>
      <c r="CM36" s="24">
        <f>+ROUND((V36*0.25)*'Distribution Wksht'!$Z$17,2)</f>
        <v>499473.44</v>
      </c>
      <c r="CN36" s="27">
        <f t="shared" si="23"/>
        <v>840203.26</v>
      </c>
      <c r="CO36" s="24">
        <f>+ROUND((U36*0.25)*'Distribution Wksht'!$Z$18,2)</f>
        <v>340696.93</v>
      </c>
      <c r="CP36" s="24">
        <f>+ROUND((V36*0.25)*'Distribution Wksht'!$Z$18,2)</f>
        <v>499425.23</v>
      </c>
      <c r="CQ36" s="27">
        <f t="shared" si="24"/>
        <v>840122.15999999992</v>
      </c>
      <c r="CR36" s="24">
        <f t="shared" si="39"/>
        <v>1187267.3099999998</v>
      </c>
      <c r="CS36" s="24">
        <f t="shared" si="40"/>
        <v>1740406.76</v>
      </c>
      <c r="CT36" s="27">
        <f t="shared" si="41"/>
        <v>2927674.07</v>
      </c>
      <c r="CV36" s="70">
        <f t="shared" si="42"/>
        <v>619695.28</v>
      </c>
      <c r="CW36" s="24">
        <f t="shared" si="43"/>
        <v>908406.94</v>
      </c>
      <c r="CX36" s="27">
        <f t="shared" si="25"/>
        <v>1528102.22</v>
      </c>
      <c r="CY36" s="24">
        <f t="shared" si="44"/>
        <v>425383.2</v>
      </c>
      <c r="CZ36" s="24">
        <f t="shared" si="45"/>
        <v>623566.22</v>
      </c>
      <c r="DA36" s="27">
        <f t="shared" si="26"/>
        <v>1048949.42</v>
      </c>
      <c r="DB36" s="24">
        <f t="shared" si="46"/>
        <v>979379.02</v>
      </c>
      <c r="DC36" s="24">
        <f t="shared" si="47"/>
        <v>1435664.79</v>
      </c>
      <c r="DD36" s="27">
        <f t="shared" si="27"/>
        <v>2415043.81</v>
      </c>
      <c r="DE36" s="24">
        <f t="shared" si="48"/>
        <v>1358004.32</v>
      </c>
      <c r="DF36" s="24">
        <f t="shared" si="49"/>
        <v>1990688.94</v>
      </c>
      <c r="DG36" s="27">
        <f t="shared" si="28"/>
        <v>3348693.26</v>
      </c>
      <c r="DH36" s="24">
        <f t="shared" si="50"/>
        <v>1366607.42</v>
      </c>
      <c r="DI36" s="24">
        <f t="shared" si="51"/>
        <v>2003300.16</v>
      </c>
      <c r="DJ36" s="27">
        <f t="shared" si="29"/>
        <v>3369907.58</v>
      </c>
      <c r="DK36" s="24">
        <f t="shared" si="52"/>
        <v>4749069.24</v>
      </c>
      <c r="DL36" s="24">
        <f t="shared" si="53"/>
        <v>6961627.0500000007</v>
      </c>
      <c r="DM36" s="27">
        <f t="shared" si="54"/>
        <v>11710696.290000001</v>
      </c>
      <c r="DN36" s="151"/>
      <c r="DO36" s="37">
        <f t="shared" si="72"/>
        <v>0</v>
      </c>
    </row>
    <row r="37" spans="1:119" ht="12.75" customHeight="1" x14ac:dyDescent="0.2">
      <c r="A37" s="136">
        <v>72006</v>
      </c>
      <c r="B37" s="149">
        <v>726008504</v>
      </c>
      <c r="C37" s="130" t="s">
        <v>84</v>
      </c>
      <c r="D37" s="82" t="s">
        <v>6</v>
      </c>
      <c r="E37" s="11"/>
      <c r="F37" s="83">
        <v>2</v>
      </c>
      <c r="G37" s="15"/>
      <c r="H37" s="28"/>
      <c r="I37" s="29"/>
      <c r="J37" s="30"/>
      <c r="K37" s="94">
        <v>504215.46895697416</v>
      </c>
      <c r="L37" s="95"/>
      <c r="M37" s="96">
        <f t="shared" si="0"/>
        <v>504215.46895697416</v>
      </c>
      <c r="N37" s="94">
        <v>4017717.5653547989</v>
      </c>
      <c r="O37" s="95"/>
      <c r="P37" s="96">
        <f t="shared" si="1"/>
        <v>4017717.5653547989</v>
      </c>
      <c r="Q37" s="94">
        <v>0</v>
      </c>
      <c r="R37" s="95">
        <v>0</v>
      </c>
      <c r="S37" s="124">
        <f t="shared" si="2"/>
        <v>4521933.0343117733</v>
      </c>
      <c r="U37" s="28">
        <f t="shared" si="3"/>
        <v>504215.46895697416</v>
      </c>
      <c r="V37" s="28">
        <f t="shared" si="4"/>
        <v>4017717.5653547989</v>
      </c>
      <c r="X37" s="71">
        <f>+ROUND((U37*0.25)*'Distribution Wksht'!$E$14,2)</f>
        <v>16602.080000000002</v>
      </c>
      <c r="Y37" s="28">
        <f>+ROUND((V37*0.25)*'Distribution Wksht'!$E$14,2)</f>
        <v>132289.60000000001</v>
      </c>
      <c r="Z37" s="31">
        <f t="shared" si="5"/>
        <v>148891.68</v>
      </c>
      <c r="AA37" s="28">
        <f>+ROUND((U37*0.25)*'Distribution Wksht'!$E$15,2)</f>
        <v>11382.18</v>
      </c>
      <c r="AB37" s="28">
        <f>+ROUND((V37*0.25)*'Distribution Wksht'!$E$15,2)</f>
        <v>90696.14</v>
      </c>
      <c r="AC37" s="31">
        <f t="shared" si="6"/>
        <v>102078.32</v>
      </c>
      <c r="AD37" s="28">
        <f>+ROUND((U37*0.25)*'Distribution Wksht'!$E$16,2)</f>
        <v>25779.7</v>
      </c>
      <c r="AE37" s="28">
        <f>+ROUND((V37*0.25)*'Distribution Wksht'!$E$16,2)</f>
        <v>205419.2</v>
      </c>
      <c r="AF37" s="31">
        <f t="shared" si="7"/>
        <v>231198.90000000002</v>
      </c>
      <c r="AG37" s="28">
        <f>+ROUND((U37*0.25)*'Distribution Wksht'!$E$17,2)</f>
        <v>35914.86</v>
      </c>
      <c r="AH37" s="28">
        <f>+ROUND((V37*0.25)*'Distribution Wksht'!$E$17,2)</f>
        <v>286178.75</v>
      </c>
      <c r="AI37" s="31">
        <f t="shared" si="8"/>
        <v>322093.61</v>
      </c>
      <c r="AJ37" s="28">
        <f>+ROUND((U37*0.25)*'Distribution Wksht'!$E$18,2)</f>
        <v>36375.050000000003</v>
      </c>
      <c r="AK37" s="28">
        <f>+ROUND((V37*0.25)*'Distribution Wksht'!$E$18,2)</f>
        <v>289845.69</v>
      </c>
      <c r="AL37" s="31">
        <f t="shared" si="9"/>
        <v>326220.74</v>
      </c>
      <c r="AM37" s="28">
        <f t="shared" si="30"/>
        <v>126053.87000000001</v>
      </c>
      <c r="AN37" s="28">
        <f t="shared" si="31"/>
        <v>1004429.3799999999</v>
      </c>
      <c r="AO37" s="31">
        <f t="shared" si="32"/>
        <v>1130483.25</v>
      </c>
      <c r="AQ37" s="71">
        <f>+ROUND((U37*0.25)*'Distribution Wksht'!$L$14,2)</f>
        <v>16602.080000000002</v>
      </c>
      <c r="AR37" s="28">
        <f>+ROUND((V37*0.25)*'Distribution Wksht'!$L$14,2)</f>
        <v>132289.60000000001</v>
      </c>
      <c r="AS37" s="31">
        <f t="shared" si="10"/>
        <v>148891.68</v>
      </c>
      <c r="AT37" s="28">
        <f>+ROUND((U37*0.25)*'Distribution Wksht'!$L$15,2)</f>
        <v>11382.18</v>
      </c>
      <c r="AU37" s="28">
        <f>+ROUND((V37*0.25)*'Distribution Wksht'!$L$15,2)</f>
        <v>90696.14</v>
      </c>
      <c r="AV37" s="31">
        <f t="shared" si="11"/>
        <v>102078.32</v>
      </c>
      <c r="AW37" s="28">
        <f>+ROUND((U37*0.25)*'Distribution Wksht'!$L$16,2)</f>
        <v>25779.7</v>
      </c>
      <c r="AX37" s="28">
        <f>+ROUND((V37*0.25)*'Distribution Wksht'!$L$16,2)</f>
        <v>205419.2</v>
      </c>
      <c r="AY37" s="31">
        <f t="shared" si="12"/>
        <v>231198.90000000002</v>
      </c>
      <c r="AZ37" s="28">
        <f>+ROUND((U37*0.25)*'Distribution Wksht'!$L$17,2)</f>
        <v>35914.86</v>
      </c>
      <c r="BA37" s="28">
        <f>+ROUND((V37*0.25)*'Distribution Wksht'!$L$17,2)</f>
        <v>286178.75</v>
      </c>
      <c r="BB37" s="31">
        <f t="shared" si="13"/>
        <v>322093.61</v>
      </c>
      <c r="BC37" s="28">
        <f>+ROUND((U37*0.25)*'Distribution Wksht'!$L$18,2)</f>
        <v>36375.050000000003</v>
      </c>
      <c r="BD37" s="28">
        <f>+ROUND((V37*0.25)*'Distribution Wksht'!$L$18,2)</f>
        <v>289845.69</v>
      </c>
      <c r="BE37" s="31">
        <f t="shared" si="14"/>
        <v>326220.74</v>
      </c>
      <c r="BF37" s="28">
        <f t="shared" si="33"/>
        <v>126053.87000000001</v>
      </c>
      <c r="BG37" s="28">
        <f t="shared" si="34"/>
        <v>1004429.3799999999</v>
      </c>
      <c r="BH37" s="31">
        <f t="shared" si="35"/>
        <v>1130483.25</v>
      </c>
      <c r="BI37" s="37"/>
      <c r="BJ37" s="71">
        <f>+ROUND((U37*0.25)*'Distribution Wksht'!$S$14,2)</f>
        <v>16294.89</v>
      </c>
      <c r="BK37" s="28">
        <f>+ROUND((V37*0.25)*'Distribution Wksht'!$S$14,2)</f>
        <v>129841.83</v>
      </c>
      <c r="BL37" s="31">
        <f t="shared" si="15"/>
        <v>146136.72</v>
      </c>
      <c r="BM37" s="28">
        <f>+ROUND((U37*0.25)*'Distribution Wksht'!$S$15,2)</f>
        <v>11199.59</v>
      </c>
      <c r="BN37" s="28">
        <f>+ROUND((V37*0.25)*'Distribution Wksht'!$S$15,2)</f>
        <v>89241.18</v>
      </c>
      <c r="BO37" s="31">
        <f t="shared" si="16"/>
        <v>100440.76999999999</v>
      </c>
      <c r="BP37" s="28">
        <f>+ROUND((U37*0.25)*'Distribution Wksht'!$S$16,2)</f>
        <v>26211.34</v>
      </c>
      <c r="BQ37" s="28">
        <f>+ROUND((V37*0.25)*'Distribution Wksht'!$S$16,2)</f>
        <v>208858.64</v>
      </c>
      <c r="BR37" s="31">
        <f t="shared" si="17"/>
        <v>235069.98</v>
      </c>
      <c r="BS37" s="28">
        <f>+ROUND((U37*0.25)*'Distribution Wksht'!$S$17,2)</f>
        <v>36175.769999999997</v>
      </c>
      <c r="BT37" s="28">
        <f>+ROUND((V37*0.25)*'Distribution Wksht'!$S$17,2)</f>
        <v>288257.78999999998</v>
      </c>
      <c r="BU37" s="31">
        <f t="shared" si="18"/>
        <v>324433.56</v>
      </c>
      <c r="BV37" s="28">
        <f>+ROUND((U37*0.25)*'Distribution Wksht'!$S$18,2)</f>
        <v>36172.28</v>
      </c>
      <c r="BW37" s="28">
        <f>+ROUND((V37*0.25)*'Distribution Wksht'!$S$18,2)</f>
        <v>288229.96000000002</v>
      </c>
      <c r="BX37" s="31">
        <f t="shared" si="19"/>
        <v>324402.24</v>
      </c>
      <c r="BY37" s="28">
        <f t="shared" si="36"/>
        <v>126053.87</v>
      </c>
      <c r="BZ37" s="28">
        <f t="shared" si="37"/>
        <v>1004429.3999999999</v>
      </c>
      <c r="CA37" s="31">
        <f t="shared" si="38"/>
        <v>1130483.27</v>
      </c>
      <c r="CC37" s="71">
        <f>+ROUND((U37*0.25)*'Distribution Wksht'!$Z$14,2)</f>
        <v>16294.89</v>
      </c>
      <c r="CD37" s="28">
        <f>+ROUND((V37*0.25)*'Distribution Wksht'!$Z$14,2)</f>
        <v>129841.83</v>
      </c>
      <c r="CE37" s="31">
        <f t="shared" si="20"/>
        <v>146136.72</v>
      </c>
      <c r="CF37" s="28">
        <f>+ROUND((U37*0.25)*'Distribution Wksht'!$Z$15,2)</f>
        <v>11199.59</v>
      </c>
      <c r="CG37" s="28">
        <f>+ROUND((V37*0.25)*'Distribution Wksht'!$Z$15,2)</f>
        <v>89241.18</v>
      </c>
      <c r="CH37" s="31">
        <f t="shared" si="21"/>
        <v>100440.76999999999</v>
      </c>
      <c r="CI37" s="28">
        <f>+ROUND((U37*0.25)*'Distribution Wksht'!$Z$16,2)</f>
        <v>26211.34</v>
      </c>
      <c r="CJ37" s="28">
        <f>+ROUND((V37*0.25)*'Distribution Wksht'!$Z$16,)</f>
        <v>208859</v>
      </c>
      <c r="CK37" s="31">
        <f t="shared" si="22"/>
        <v>235070.34</v>
      </c>
      <c r="CL37" s="28">
        <f>+ROUND((U37*0.25)*'Distribution Wksht'!$Z$17,2)</f>
        <v>36175.769999999997</v>
      </c>
      <c r="CM37" s="28">
        <f>+ROUND((V37*0.25)*'Distribution Wksht'!$Z$17,2)</f>
        <v>288257.78999999998</v>
      </c>
      <c r="CN37" s="31">
        <f t="shared" si="23"/>
        <v>324433.56</v>
      </c>
      <c r="CO37" s="28">
        <f>+ROUND((U37*0.25)*'Distribution Wksht'!$Z$18,2)</f>
        <v>36172.28</v>
      </c>
      <c r="CP37" s="28">
        <f>+ROUND((V37*0.25)*'Distribution Wksht'!$Z$18,2)</f>
        <v>288229.96000000002</v>
      </c>
      <c r="CQ37" s="31">
        <f t="shared" si="24"/>
        <v>324402.24</v>
      </c>
      <c r="CR37" s="28">
        <f t="shared" si="39"/>
        <v>126053.87</v>
      </c>
      <c r="CS37" s="28">
        <f t="shared" si="40"/>
        <v>1004429.76</v>
      </c>
      <c r="CT37" s="31">
        <f t="shared" si="41"/>
        <v>1130483.6299999999</v>
      </c>
      <c r="CV37" s="71">
        <f t="shared" si="42"/>
        <v>65793.94</v>
      </c>
      <c r="CW37" s="28">
        <f t="shared" si="43"/>
        <v>524262.86000000004</v>
      </c>
      <c r="CX37" s="31">
        <f t="shared" si="25"/>
        <v>590056.80000000005</v>
      </c>
      <c r="CY37" s="28">
        <f t="shared" si="44"/>
        <v>45163.539999999994</v>
      </c>
      <c r="CZ37" s="28">
        <f t="shared" si="45"/>
        <v>359874.63999999996</v>
      </c>
      <c r="DA37" s="31">
        <f t="shared" si="26"/>
        <v>405038.17999999993</v>
      </c>
      <c r="DB37" s="28">
        <f t="shared" si="46"/>
        <v>103982.08</v>
      </c>
      <c r="DC37" s="28">
        <f t="shared" si="47"/>
        <v>828556.04</v>
      </c>
      <c r="DD37" s="31">
        <f t="shared" si="27"/>
        <v>932538.12</v>
      </c>
      <c r="DE37" s="28">
        <f t="shared" si="48"/>
        <v>144181.25999999998</v>
      </c>
      <c r="DF37" s="28">
        <f t="shared" si="49"/>
        <v>1148873.08</v>
      </c>
      <c r="DG37" s="31">
        <f t="shared" si="28"/>
        <v>1293054.3400000001</v>
      </c>
      <c r="DH37" s="28">
        <f t="shared" si="50"/>
        <v>145094.66</v>
      </c>
      <c r="DI37" s="28">
        <f t="shared" si="51"/>
        <v>1156151.3</v>
      </c>
      <c r="DJ37" s="31">
        <f t="shared" si="29"/>
        <v>1301245.96</v>
      </c>
      <c r="DK37" s="28">
        <f t="shared" si="52"/>
        <v>504215.48</v>
      </c>
      <c r="DL37" s="28">
        <f t="shared" si="53"/>
        <v>4017717.92</v>
      </c>
      <c r="DM37" s="31">
        <f t="shared" si="54"/>
        <v>4521933.4000000004</v>
      </c>
      <c r="DN37" s="151"/>
      <c r="DO37" s="37">
        <f t="shared" si="72"/>
        <v>0</v>
      </c>
    </row>
    <row r="38" spans="1:119" ht="12.75" customHeight="1" x14ac:dyDescent="0.2">
      <c r="A38" s="135">
        <v>73488</v>
      </c>
      <c r="B38" s="150">
        <v>720685044</v>
      </c>
      <c r="C38" s="129" t="s">
        <v>85</v>
      </c>
      <c r="D38" s="80" t="s">
        <v>6</v>
      </c>
      <c r="E38" s="13"/>
      <c r="F38" s="81">
        <v>2</v>
      </c>
      <c r="G38" s="14"/>
      <c r="H38" s="24"/>
      <c r="I38" s="25"/>
      <c r="J38" s="26"/>
      <c r="K38" s="91">
        <v>626404.44159444352</v>
      </c>
      <c r="L38" s="92"/>
      <c r="M38" s="93">
        <f t="shared" si="0"/>
        <v>626404.44159444352</v>
      </c>
      <c r="N38" s="91">
        <v>3900532.9678491801</v>
      </c>
      <c r="O38" s="92"/>
      <c r="P38" s="93">
        <f t="shared" si="1"/>
        <v>3900532.9678491801</v>
      </c>
      <c r="Q38" s="91">
        <v>0</v>
      </c>
      <c r="R38" s="92">
        <v>0</v>
      </c>
      <c r="S38" s="123">
        <f t="shared" si="2"/>
        <v>4526937.4094436234</v>
      </c>
      <c r="U38" s="24">
        <f t="shared" si="3"/>
        <v>626404.44159444352</v>
      </c>
      <c r="V38" s="24">
        <f t="shared" si="4"/>
        <v>3900532.9678491801</v>
      </c>
      <c r="X38" s="70">
        <f>+ROUND((U38*0.25)*'Distribution Wksht'!$E$14,2)</f>
        <v>20625.34</v>
      </c>
      <c r="Y38" s="24">
        <f>+ROUND((V38*0.25)*'Distribution Wksht'!$E$14,2)</f>
        <v>128431.11</v>
      </c>
      <c r="Z38" s="27">
        <f t="shared" si="5"/>
        <v>149056.45000000001</v>
      </c>
      <c r="AA38" s="24">
        <f>+ROUND((U38*0.25)*'Distribution Wksht'!$E$15,2)</f>
        <v>14140.48</v>
      </c>
      <c r="AB38" s="24">
        <f>+ROUND((V38*0.25)*'Distribution Wksht'!$E$15,2)</f>
        <v>88050.81</v>
      </c>
      <c r="AC38" s="27">
        <f t="shared" si="6"/>
        <v>102191.29</v>
      </c>
      <c r="AD38" s="24">
        <f>+ROUND((U38*0.25)*'Distribution Wksht'!$E$16,2)</f>
        <v>32027.02</v>
      </c>
      <c r="AE38" s="24">
        <f>+ROUND((V38*0.25)*'Distribution Wksht'!$E$16,2)</f>
        <v>199427.75</v>
      </c>
      <c r="AF38" s="27">
        <f t="shared" si="7"/>
        <v>231454.77</v>
      </c>
      <c r="AG38" s="24">
        <f>+ROUND((U38*0.25)*'Distribution Wksht'!$E$17,2)</f>
        <v>44618.28</v>
      </c>
      <c r="AH38" s="24">
        <f>+ROUND((V38*0.25)*'Distribution Wksht'!$E$17,2)</f>
        <v>277831.78999999998</v>
      </c>
      <c r="AI38" s="27">
        <f t="shared" si="8"/>
        <v>322450.06999999995</v>
      </c>
      <c r="AJ38" s="24">
        <f>+ROUND((U38*0.25)*'Distribution Wksht'!$E$18,2)</f>
        <v>45189.99</v>
      </c>
      <c r="AK38" s="24">
        <f>+ROUND((V38*0.25)*'Distribution Wksht'!$E$18,2)</f>
        <v>281391.78000000003</v>
      </c>
      <c r="AL38" s="27">
        <f t="shared" si="9"/>
        <v>326581.77</v>
      </c>
      <c r="AM38" s="24">
        <f t="shared" si="30"/>
        <v>156601.10999999999</v>
      </c>
      <c r="AN38" s="24">
        <f t="shared" si="31"/>
        <v>975133.24</v>
      </c>
      <c r="AO38" s="27">
        <f t="shared" si="32"/>
        <v>1131734.3500000001</v>
      </c>
      <c r="AQ38" s="70">
        <f>+ROUND((U38*0.25)*'Distribution Wksht'!$L$14,2)</f>
        <v>20625.34</v>
      </c>
      <c r="AR38" s="24">
        <f>+ROUND((V38*0.25)*'Distribution Wksht'!$L$14,2)</f>
        <v>128431.11</v>
      </c>
      <c r="AS38" s="27">
        <f t="shared" si="10"/>
        <v>149056.45000000001</v>
      </c>
      <c r="AT38" s="24">
        <f>+ROUND((U38*0.25)*'Distribution Wksht'!$L$15,2)</f>
        <v>14140.48</v>
      </c>
      <c r="AU38" s="24">
        <f>+ROUND((V38*0.25)*'Distribution Wksht'!$L$15,2)</f>
        <v>88050.81</v>
      </c>
      <c r="AV38" s="27">
        <f t="shared" si="11"/>
        <v>102191.29</v>
      </c>
      <c r="AW38" s="24">
        <f>+ROUND((U38*0.25)*'Distribution Wksht'!$L$16,2)</f>
        <v>32027.02</v>
      </c>
      <c r="AX38" s="24">
        <f>+ROUND((V38*0.25)*'Distribution Wksht'!$L$16,2)</f>
        <v>199427.75</v>
      </c>
      <c r="AY38" s="27">
        <f t="shared" si="12"/>
        <v>231454.77</v>
      </c>
      <c r="AZ38" s="24">
        <f>+ROUND((U38*0.25)*'Distribution Wksht'!$L$17,2)</f>
        <v>44618.28</v>
      </c>
      <c r="BA38" s="24">
        <f>+ROUND((V38*0.25)*'Distribution Wksht'!$L$17,2)</f>
        <v>277831.78999999998</v>
      </c>
      <c r="BB38" s="27">
        <f t="shared" si="13"/>
        <v>322450.06999999995</v>
      </c>
      <c r="BC38" s="24">
        <f>+ROUND((U38*0.25)*'Distribution Wksht'!$L$18,2)</f>
        <v>45189.99</v>
      </c>
      <c r="BD38" s="24">
        <f>+ROUND((V38*0.25)*'Distribution Wksht'!$L$18,2)</f>
        <v>281391.78000000003</v>
      </c>
      <c r="BE38" s="27">
        <f t="shared" si="14"/>
        <v>326581.77</v>
      </c>
      <c r="BF38" s="24">
        <f t="shared" si="33"/>
        <v>156601.10999999999</v>
      </c>
      <c r="BG38" s="24">
        <f t="shared" si="34"/>
        <v>975133.24</v>
      </c>
      <c r="BH38" s="27">
        <f t="shared" si="35"/>
        <v>1131734.3500000001</v>
      </c>
      <c r="BI38" s="37"/>
      <c r="BJ38" s="70">
        <f>+ROUND((U38*0.25)*'Distribution Wksht'!$S$14,2)</f>
        <v>20243.71</v>
      </c>
      <c r="BK38" s="24">
        <f>+ROUND((V38*0.25)*'Distribution Wksht'!$S$14,2)</f>
        <v>126054.74</v>
      </c>
      <c r="BL38" s="27">
        <f t="shared" si="15"/>
        <v>146298.45000000001</v>
      </c>
      <c r="BM38" s="24">
        <f>+ROUND((U38*0.25)*'Distribution Wksht'!$S$15,2)</f>
        <v>13913.64</v>
      </c>
      <c r="BN38" s="24">
        <f>+ROUND((V38*0.25)*'Distribution Wksht'!$S$15,2)</f>
        <v>86638.28</v>
      </c>
      <c r="BO38" s="27">
        <f t="shared" si="16"/>
        <v>100551.92</v>
      </c>
      <c r="BP38" s="24">
        <f>+ROUND((U38*0.25)*'Distribution Wksht'!$S$16,2)</f>
        <v>32563.26</v>
      </c>
      <c r="BQ38" s="24">
        <f>+ROUND((V38*0.25)*'Distribution Wksht'!$S$16,2)</f>
        <v>202766.87</v>
      </c>
      <c r="BR38" s="27">
        <f t="shared" si="17"/>
        <v>235330.13</v>
      </c>
      <c r="BS38" s="24">
        <f>+ROUND((U38*0.25)*'Distribution Wksht'!$S$17,2)</f>
        <v>44942.42</v>
      </c>
      <c r="BT38" s="24">
        <f>+ROUND((V38*0.25)*'Distribution Wksht'!$S$17,2)</f>
        <v>279850.18</v>
      </c>
      <c r="BU38" s="27">
        <f t="shared" si="18"/>
        <v>324792.59999999998</v>
      </c>
      <c r="BV38" s="24">
        <f>+ROUND((U38*0.25)*'Distribution Wksht'!$S$18,2)</f>
        <v>44938.080000000002</v>
      </c>
      <c r="BW38" s="24">
        <f>+ROUND((V38*0.25)*'Distribution Wksht'!$S$18,2)</f>
        <v>279823.17</v>
      </c>
      <c r="BX38" s="27">
        <f t="shared" si="19"/>
        <v>324761.25</v>
      </c>
      <c r="BY38" s="24">
        <f t="shared" si="36"/>
        <v>156601.10999999999</v>
      </c>
      <c r="BZ38" s="24">
        <f t="shared" si="37"/>
        <v>975133.24</v>
      </c>
      <c r="CA38" s="27">
        <f t="shared" si="38"/>
        <v>1131734.3500000001</v>
      </c>
      <c r="CC38" s="70">
        <f>+ROUND((U38*0.25)*'Distribution Wksht'!$Z$14,2)</f>
        <v>20243.71</v>
      </c>
      <c r="CD38" s="24">
        <f>+ROUND((V38*0.25)*'Distribution Wksht'!$Z$14,2)</f>
        <v>126054.74</v>
      </c>
      <c r="CE38" s="27">
        <f t="shared" si="20"/>
        <v>146298.45000000001</v>
      </c>
      <c r="CF38" s="24">
        <f>+ROUND((U38*0.25)*'Distribution Wksht'!$Z$15,2)</f>
        <v>13913.64</v>
      </c>
      <c r="CG38" s="24">
        <f>+ROUND((V38*0.25)*'Distribution Wksht'!$Z$15,2)</f>
        <v>86638.28</v>
      </c>
      <c r="CH38" s="27">
        <f t="shared" si="21"/>
        <v>100551.92</v>
      </c>
      <c r="CI38" s="24">
        <f>+ROUND((U38*0.25)*'Distribution Wksht'!$Z$16,2)</f>
        <v>32563.26</v>
      </c>
      <c r="CJ38" s="24">
        <f>+ROUND((V38*0.25)*'Distribution Wksht'!$Z$16,)</f>
        <v>202767</v>
      </c>
      <c r="CK38" s="27">
        <f t="shared" si="22"/>
        <v>235330.26</v>
      </c>
      <c r="CL38" s="24">
        <f>+ROUND((U38*0.25)*'Distribution Wksht'!$Z$17,2)</f>
        <v>44942.42</v>
      </c>
      <c r="CM38" s="24">
        <f>+ROUND((V38*0.25)*'Distribution Wksht'!$Z$17,2)</f>
        <v>279850.18</v>
      </c>
      <c r="CN38" s="27">
        <f t="shared" si="23"/>
        <v>324792.59999999998</v>
      </c>
      <c r="CO38" s="24">
        <f>+ROUND((U38*0.25)*'Distribution Wksht'!$Z$18,2)</f>
        <v>44938.080000000002</v>
      </c>
      <c r="CP38" s="24">
        <f>+ROUND((V38*0.25)*'Distribution Wksht'!$Z$18,2)</f>
        <v>279823.17</v>
      </c>
      <c r="CQ38" s="27">
        <f t="shared" si="24"/>
        <v>324761.25</v>
      </c>
      <c r="CR38" s="24">
        <f t="shared" si="39"/>
        <v>156601.10999999999</v>
      </c>
      <c r="CS38" s="24">
        <f t="shared" si="40"/>
        <v>975133.36999999988</v>
      </c>
      <c r="CT38" s="27">
        <f t="shared" si="41"/>
        <v>1131734.48</v>
      </c>
      <c r="CV38" s="70">
        <f t="shared" si="42"/>
        <v>81738.100000000006</v>
      </c>
      <c r="CW38" s="24">
        <f t="shared" si="43"/>
        <v>508971.7</v>
      </c>
      <c r="CX38" s="27">
        <f t="shared" si="25"/>
        <v>590709.80000000005</v>
      </c>
      <c r="CY38" s="24">
        <f t="shared" si="44"/>
        <v>56108.24</v>
      </c>
      <c r="CZ38" s="24">
        <f t="shared" si="45"/>
        <v>349378.18000000005</v>
      </c>
      <c r="DA38" s="27">
        <f t="shared" si="26"/>
        <v>405486.42000000004</v>
      </c>
      <c r="DB38" s="24">
        <f t="shared" si="46"/>
        <v>129180.56</v>
      </c>
      <c r="DC38" s="24">
        <f t="shared" si="47"/>
        <v>804389.37</v>
      </c>
      <c r="DD38" s="27">
        <f t="shared" si="27"/>
        <v>933569.92999999993</v>
      </c>
      <c r="DE38" s="24">
        <f t="shared" si="48"/>
        <v>179121.39999999997</v>
      </c>
      <c r="DF38" s="24">
        <f t="shared" si="49"/>
        <v>1115363.94</v>
      </c>
      <c r="DG38" s="27">
        <f t="shared" si="28"/>
        <v>1294485.3399999999</v>
      </c>
      <c r="DH38" s="24">
        <f t="shared" si="50"/>
        <v>180256.14</v>
      </c>
      <c r="DI38" s="24">
        <f t="shared" si="51"/>
        <v>1122429.8999999999</v>
      </c>
      <c r="DJ38" s="27">
        <f t="shared" si="29"/>
        <v>1302686.04</v>
      </c>
      <c r="DK38" s="24">
        <f t="shared" si="52"/>
        <v>626404.43999999994</v>
      </c>
      <c r="DL38" s="24">
        <f t="shared" si="53"/>
        <v>3900533.09</v>
      </c>
      <c r="DM38" s="27">
        <f t="shared" si="54"/>
        <v>4526937.5299999993</v>
      </c>
      <c r="DN38" s="151"/>
      <c r="DO38" s="37">
        <f t="shared" si="72"/>
        <v>0</v>
      </c>
    </row>
    <row r="39" spans="1:119" ht="12.75" customHeight="1" x14ac:dyDescent="0.2">
      <c r="A39" s="136">
        <v>73138</v>
      </c>
      <c r="B39" s="149">
        <v>205249827</v>
      </c>
      <c r="C39" s="130" t="s">
        <v>12</v>
      </c>
      <c r="D39" s="82" t="s">
        <v>12</v>
      </c>
      <c r="E39" s="11"/>
      <c r="F39" s="83">
        <v>1</v>
      </c>
      <c r="G39" s="15"/>
      <c r="H39" s="28"/>
      <c r="I39" s="29"/>
      <c r="J39" s="30"/>
      <c r="K39" s="94">
        <v>9594814.7937600426</v>
      </c>
      <c r="L39" s="95"/>
      <c r="M39" s="96">
        <f t="shared" ref="M39:M68" si="73">+K39+L39</f>
        <v>9594814.7937600426</v>
      </c>
      <c r="N39" s="94">
        <v>7861777.8421579124</v>
      </c>
      <c r="O39" s="95"/>
      <c r="P39" s="96">
        <f t="shared" si="1"/>
        <v>7861777.8421579124</v>
      </c>
      <c r="Q39" s="94">
        <v>0</v>
      </c>
      <c r="R39" s="95">
        <v>0</v>
      </c>
      <c r="S39" s="124">
        <f t="shared" ref="S39:S68" si="74">+M39+P39+Q39+R39</f>
        <v>17456592.635917954</v>
      </c>
      <c r="U39" s="28">
        <f t="shared" ref="U39:U68" si="75">M39</f>
        <v>9594814.7937600426</v>
      </c>
      <c r="V39" s="28">
        <f t="shared" ref="V39:V68" si="76">+P39</f>
        <v>7861777.8421579124</v>
      </c>
      <c r="X39" s="71">
        <f>+ROUND((U39*0.25)*'Distribution Wksht'!$E$14,2)</f>
        <v>315924.2</v>
      </c>
      <c r="Y39" s="28">
        <f>+ROUND((V39*0.25)*'Distribution Wksht'!$E$14,2)</f>
        <v>258861.26</v>
      </c>
      <c r="Z39" s="31">
        <f t="shared" ref="Z39:Z68" si="77">+X39+Y39</f>
        <v>574785.46</v>
      </c>
      <c r="AA39" s="28">
        <f>+ROUND((U39*0.25)*'Distribution Wksht'!$E$15,2)</f>
        <v>216593.8</v>
      </c>
      <c r="AB39" s="28">
        <f>+ROUND((V39*0.25)*'Distribution Wksht'!$E$15,2)</f>
        <v>177472.14</v>
      </c>
      <c r="AC39" s="31">
        <f t="shared" si="6"/>
        <v>394065.94</v>
      </c>
      <c r="AD39" s="28">
        <f>+ROUND((U39*0.25)*'Distribution Wksht'!$E$16,2)</f>
        <v>490566.89</v>
      </c>
      <c r="AE39" s="28">
        <f>+ROUND((V39*0.25)*'Distribution Wksht'!$E$16,2)</f>
        <v>401959.6</v>
      </c>
      <c r="AF39" s="31">
        <f t="shared" si="7"/>
        <v>892526.49</v>
      </c>
      <c r="AG39" s="28">
        <f>+ROUND((U39*0.25)*'Distribution Wksht'!$E$17,2)</f>
        <v>683430.85</v>
      </c>
      <c r="AH39" s="28">
        <f>+ROUND((V39*0.25)*'Distribution Wksht'!$E$17,2)</f>
        <v>559988.04</v>
      </c>
      <c r="AI39" s="31">
        <f t="shared" si="8"/>
        <v>1243418.8900000001</v>
      </c>
      <c r="AJ39" s="28">
        <f>+ROUND((U39*0.25)*'Distribution Wksht'!$E$18,2)</f>
        <v>692187.96</v>
      </c>
      <c r="AK39" s="28">
        <f>+ROUND((V39*0.25)*'Distribution Wksht'!$E$18,2)</f>
        <v>567163.42000000004</v>
      </c>
      <c r="AL39" s="31">
        <f t="shared" si="9"/>
        <v>1259351.3799999999</v>
      </c>
      <c r="AM39" s="28">
        <f t="shared" si="30"/>
        <v>2398703.7000000002</v>
      </c>
      <c r="AN39" s="28">
        <f t="shared" si="31"/>
        <v>1965444.46</v>
      </c>
      <c r="AO39" s="31">
        <f t="shared" si="32"/>
        <v>4364148.16</v>
      </c>
      <c r="AQ39" s="71">
        <f>+ROUND((U39*0.25)*'Distribution Wksht'!$L$14,2)</f>
        <v>315924.2</v>
      </c>
      <c r="AR39" s="28">
        <f>+ROUND((V39*0.25)*'Distribution Wksht'!$L$14,2)</f>
        <v>258861.26</v>
      </c>
      <c r="AS39" s="31">
        <f t="shared" si="10"/>
        <v>574785.46</v>
      </c>
      <c r="AT39" s="28">
        <f>+ROUND((U39*0.25)*'Distribution Wksht'!$L$15,2)</f>
        <v>216593.8</v>
      </c>
      <c r="AU39" s="28">
        <f>+ROUND((V39*0.25)*'Distribution Wksht'!$L$15,2)</f>
        <v>177472.14</v>
      </c>
      <c r="AV39" s="31">
        <f t="shared" si="11"/>
        <v>394065.94</v>
      </c>
      <c r="AW39" s="28">
        <f>+ROUND((U39*0.25)*'Distribution Wksht'!$L$16,2)</f>
        <v>490566.89</v>
      </c>
      <c r="AX39" s="28">
        <f>+ROUND((V39*0.25)*'Distribution Wksht'!$L$16,2)</f>
        <v>401959.6</v>
      </c>
      <c r="AY39" s="31">
        <f t="shared" si="12"/>
        <v>892526.49</v>
      </c>
      <c r="AZ39" s="28">
        <f>+ROUND((U39*0.25)*'Distribution Wksht'!$L$17,2)</f>
        <v>683430.85</v>
      </c>
      <c r="BA39" s="28">
        <f>+ROUND((V39*0.25)*'Distribution Wksht'!$L$17,2)</f>
        <v>559988.04</v>
      </c>
      <c r="BB39" s="31">
        <f t="shared" si="13"/>
        <v>1243418.8900000001</v>
      </c>
      <c r="BC39" s="28">
        <f>+ROUND((U39*0.25)*'Distribution Wksht'!$L$18,2)</f>
        <v>692187.96</v>
      </c>
      <c r="BD39" s="28">
        <f>+ROUND((V39*0.25)*'Distribution Wksht'!$L$18,2)</f>
        <v>567163.42000000004</v>
      </c>
      <c r="BE39" s="31">
        <f t="shared" si="14"/>
        <v>1259351.3799999999</v>
      </c>
      <c r="BF39" s="28">
        <f t="shared" si="33"/>
        <v>2398703.7000000002</v>
      </c>
      <c r="BG39" s="28">
        <f t="shared" si="34"/>
        <v>1965444.46</v>
      </c>
      <c r="BH39" s="31">
        <f t="shared" si="35"/>
        <v>4364148.16</v>
      </c>
      <c r="BI39" s="37"/>
      <c r="BJ39" s="71">
        <f>+ROUND((U39*0.25)*'Distribution Wksht'!$S$14,2)</f>
        <v>310078.61</v>
      </c>
      <c r="BK39" s="28">
        <f>+ROUND((V39*0.25)*'Distribution Wksht'!$S$14,2)</f>
        <v>254071.52</v>
      </c>
      <c r="BL39" s="31">
        <f t="shared" si="15"/>
        <v>564150.13</v>
      </c>
      <c r="BM39" s="28">
        <f>+ROUND((U39*0.25)*'Distribution Wksht'!$S$15,2)</f>
        <v>213119.15</v>
      </c>
      <c r="BN39" s="28">
        <f>+ROUND((V39*0.25)*'Distribution Wksht'!$S$15,2)</f>
        <v>174625.09</v>
      </c>
      <c r="BO39" s="31">
        <f t="shared" si="16"/>
        <v>387744.24</v>
      </c>
      <c r="BP39" s="28">
        <f>+ROUND((U39*0.25)*'Distribution Wksht'!$S$16,2)</f>
        <v>498780.69</v>
      </c>
      <c r="BQ39" s="28">
        <f>+ROUND((V39*0.25)*'Distribution Wksht'!$S$16,2)</f>
        <v>408689.81</v>
      </c>
      <c r="BR39" s="31">
        <f t="shared" si="17"/>
        <v>907470.5</v>
      </c>
      <c r="BS39" s="28">
        <f>+ROUND((U39*0.25)*'Distribution Wksht'!$S$17,2)</f>
        <v>688395.84</v>
      </c>
      <c r="BT39" s="28">
        <f>+ROUND((V39*0.25)*'Distribution Wksht'!$S$17,2)</f>
        <v>564056.24</v>
      </c>
      <c r="BU39" s="31">
        <f t="shared" si="18"/>
        <v>1252452.08</v>
      </c>
      <c r="BV39" s="28">
        <f>+ROUND((U39*0.25)*'Distribution Wksht'!$S$18,2)</f>
        <v>688329.4</v>
      </c>
      <c r="BW39" s="28">
        <f>+ROUND((V39*0.25)*'Distribution Wksht'!$S$18,2)</f>
        <v>564001.80000000005</v>
      </c>
      <c r="BX39" s="31">
        <f t="shared" si="19"/>
        <v>1252331.2000000002</v>
      </c>
      <c r="BY39" s="28">
        <f t="shared" si="36"/>
        <v>2398703.69</v>
      </c>
      <c r="BZ39" s="28">
        <f t="shared" si="37"/>
        <v>1965444.46</v>
      </c>
      <c r="CA39" s="31">
        <f t="shared" si="38"/>
        <v>4364148.1500000004</v>
      </c>
      <c r="CC39" s="71">
        <f>+ROUND((U39*0.25)*'Distribution Wksht'!$Z$14,2)</f>
        <v>310078.61</v>
      </c>
      <c r="CD39" s="28">
        <f>+ROUND((V39*0.25)*'Distribution Wksht'!$Z$14,2)</f>
        <v>254071.52</v>
      </c>
      <c r="CE39" s="31">
        <f t="shared" si="20"/>
        <v>564150.13</v>
      </c>
      <c r="CF39" s="28">
        <f>+ROUND((U39*0.25)*'Distribution Wksht'!$Z$15,2)</f>
        <v>213119.15</v>
      </c>
      <c r="CG39" s="28">
        <f>+ROUND((V39*0.25)*'Distribution Wksht'!$Z$15,2)</f>
        <v>174625.09</v>
      </c>
      <c r="CH39" s="31">
        <f t="shared" si="21"/>
        <v>387744.24</v>
      </c>
      <c r="CI39" s="28">
        <f>+ROUND((U39*0.25)*'Distribution Wksht'!$Z$16,2)</f>
        <v>498780.69</v>
      </c>
      <c r="CJ39" s="28">
        <f>+ROUND((V39*0.25)*'Distribution Wksht'!$Z$16,)</f>
        <v>408690</v>
      </c>
      <c r="CK39" s="31">
        <f t="shared" si="22"/>
        <v>907470.69</v>
      </c>
      <c r="CL39" s="28">
        <f>+ROUND((U39*0.25)*'Distribution Wksht'!$Z$17,2)</f>
        <v>688395.84</v>
      </c>
      <c r="CM39" s="28">
        <f>+ROUND((V39*0.25)*'Distribution Wksht'!$Z$17,2)</f>
        <v>564056.24</v>
      </c>
      <c r="CN39" s="31">
        <f t="shared" si="23"/>
        <v>1252452.08</v>
      </c>
      <c r="CO39" s="28">
        <f>+ROUND((U39*0.25)*'Distribution Wksht'!$Z$18,2)</f>
        <v>688329.4</v>
      </c>
      <c r="CP39" s="28">
        <f>+ROUND((V39*0.25)*'Distribution Wksht'!$Z$18,2)</f>
        <v>564001.80000000005</v>
      </c>
      <c r="CQ39" s="31">
        <f t="shared" si="24"/>
        <v>1252331.2000000002</v>
      </c>
      <c r="CR39" s="28">
        <f t="shared" si="39"/>
        <v>2398703.69</v>
      </c>
      <c r="CS39" s="28">
        <f t="shared" si="40"/>
        <v>1965444.6500000001</v>
      </c>
      <c r="CT39" s="31">
        <f t="shared" si="41"/>
        <v>4364148.34</v>
      </c>
      <c r="CV39" s="71">
        <f t="shared" si="42"/>
        <v>1252005.6200000001</v>
      </c>
      <c r="CW39" s="28">
        <f t="shared" si="43"/>
        <v>1025865.56</v>
      </c>
      <c r="CX39" s="31">
        <f t="shared" si="25"/>
        <v>2277871.1800000002</v>
      </c>
      <c r="CY39" s="28">
        <f t="shared" si="44"/>
        <v>859425.9</v>
      </c>
      <c r="CZ39" s="28">
        <f t="shared" si="45"/>
        <v>704194.46</v>
      </c>
      <c r="DA39" s="31">
        <f t="shared" si="26"/>
        <v>1563620.3599999999</v>
      </c>
      <c r="DB39" s="28">
        <f t="shared" si="46"/>
        <v>1978695.16</v>
      </c>
      <c r="DC39" s="28">
        <f t="shared" si="47"/>
        <v>1621299.01</v>
      </c>
      <c r="DD39" s="31">
        <f t="shared" si="27"/>
        <v>3599994.17</v>
      </c>
      <c r="DE39" s="28">
        <f t="shared" si="48"/>
        <v>2743653.38</v>
      </c>
      <c r="DF39" s="28">
        <f t="shared" si="49"/>
        <v>2248088.56</v>
      </c>
      <c r="DG39" s="31">
        <f t="shared" si="28"/>
        <v>4991741.9399999995</v>
      </c>
      <c r="DH39" s="28">
        <f t="shared" si="50"/>
        <v>2761034.7199999997</v>
      </c>
      <c r="DI39" s="28">
        <f t="shared" si="51"/>
        <v>2262330.4400000004</v>
      </c>
      <c r="DJ39" s="31">
        <f t="shared" si="29"/>
        <v>5023365.16</v>
      </c>
      <c r="DK39" s="28">
        <f t="shared" si="52"/>
        <v>9594814.7799999993</v>
      </c>
      <c r="DL39" s="28">
        <f t="shared" si="53"/>
        <v>7861778.0300000003</v>
      </c>
      <c r="DM39" s="31">
        <f t="shared" si="54"/>
        <v>17456592.809999999</v>
      </c>
      <c r="DN39" s="151"/>
      <c r="DO39" s="37">
        <f t="shared" si="72"/>
        <v>0</v>
      </c>
    </row>
    <row r="40" spans="1:119" ht="12.75" customHeight="1" x14ac:dyDescent="0.2">
      <c r="A40" s="135">
        <v>73011</v>
      </c>
      <c r="B40" s="150">
        <v>720652984</v>
      </c>
      <c r="C40" s="129" t="s">
        <v>86</v>
      </c>
      <c r="D40" s="80" t="s">
        <v>6</v>
      </c>
      <c r="E40" s="13"/>
      <c r="F40" s="81">
        <v>2</v>
      </c>
      <c r="G40" s="14"/>
      <c r="H40" s="24"/>
      <c r="I40" s="25"/>
      <c r="J40" s="26"/>
      <c r="K40" s="91">
        <v>839626.33253538224</v>
      </c>
      <c r="L40" s="92"/>
      <c r="M40" s="93">
        <f t="shared" si="73"/>
        <v>839626.33253538224</v>
      </c>
      <c r="N40" s="91">
        <v>4598247.5649449555</v>
      </c>
      <c r="O40" s="92"/>
      <c r="P40" s="93">
        <f t="shared" si="1"/>
        <v>4598247.5649449555</v>
      </c>
      <c r="Q40" s="91">
        <v>0</v>
      </c>
      <c r="R40" s="92">
        <v>0</v>
      </c>
      <c r="S40" s="123">
        <f t="shared" si="74"/>
        <v>5437873.8974803379</v>
      </c>
      <c r="U40" s="24">
        <f t="shared" si="75"/>
        <v>839626.33253538224</v>
      </c>
      <c r="V40" s="24">
        <f t="shared" si="76"/>
        <v>4598247.5649449555</v>
      </c>
      <c r="X40" s="70">
        <f>+ROUND((U40*0.25)*'Distribution Wksht'!$E$14,2)</f>
        <v>27646</v>
      </c>
      <c r="Y40" s="24">
        <f>+ROUND((V40*0.25)*'Distribution Wksht'!$E$14,2)</f>
        <v>151404.45000000001</v>
      </c>
      <c r="Z40" s="27">
        <f t="shared" si="77"/>
        <v>179050.45</v>
      </c>
      <c r="AA40" s="24">
        <f>+ROUND((U40*0.25)*'Distribution Wksht'!$E$15,2)</f>
        <v>18953.759999999998</v>
      </c>
      <c r="AB40" s="24">
        <f>+ROUND((V40*0.25)*'Distribution Wksht'!$E$15,2)</f>
        <v>103801.05</v>
      </c>
      <c r="AC40" s="27">
        <f t="shared" si="6"/>
        <v>122754.81</v>
      </c>
      <c r="AD40" s="24">
        <f>+ROUND((U40*0.25)*'Distribution Wksht'!$E$16,2)</f>
        <v>42928.7</v>
      </c>
      <c r="AE40" s="24">
        <f>+ROUND((V40*0.25)*'Distribution Wksht'!$E$16,2)</f>
        <v>235100.73</v>
      </c>
      <c r="AF40" s="27">
        <f t="shared" si="7"/>
        <v>278029.43</v>
      </c>
      <c r="AG40" s="24">
        <f>+ROUND((U40*0.25)*'Distribution Wksht'!$E$17,2)</f>
        <v>59805.9</v>
      </c>
      <c r="AH40" s="24">
        <f>+ROUND((V40*0.25)*'Distribution Wksht'!$E$17,2)</f>
        <v>327529.43</v>
      </c>
      <c r="AI40" s="27">
        <f t="shared" si="8"/>
        <v>387335.33</v>
      </c>
      <c r="AJ40" s="24">
        <f>+ROUND((U40*0.25)*'Distribution Wksht'!$E$18,2)</f>
        <v>60572.22</v>
      </c>
      <c r="AK40" s="24">
        <f>+ROUND((V40*0.25)*'Distribution Wksht'!$E$18,2)</f>
        <v>331726.21999999997</v>
      </c>
      <c r="AL40" s="27">
        <f t="shared" si="9"/>
        <v>392298.43999999994</v>
      </c>
      <c r="AM40" s="24">
        <f t="shared" si="30"/>
        <v>209906.58</v>
      </c>
      <c r="AN40" s="24">
        <f t="shared" si="31"/>
        <v>1149561.8799999999</v>
      </c>
      <c r="AO40" s="27">
        <f t="shared" si="32"/>
        <v>1359468.46</v>
      </c>
      <c r="AQ40" s="70">
        <f>+ROUND((U40*0.25)*'Distribution Wksht'!$L$14,2)</f>
        <v>27646</v>
      </c>
      <c r="AR40" s="24">
        <f>+ROUND((V40*0.25)*'Distribution Wksht'!$L$14,2)</f>
        <v>151404.45000000001</v>
      </c>
      <c r="AS40" s="27">
        <f t="shared" si="10"/>
        <v>179050.45</v>
      </c>
      <c r="AT40" s="24">
        <f>+ROUND((U40*0.25)*'Distribution Wksht'!$L$15,2)</f>
        <v>18953.759999999998</v>
      </c>
      <c r="AU40" s="24">
        <f>+ROUND((V40*0.25)*'Distribution Wksht'!$L$15,2)</f>
        <v>103801.05</v>
      </c>
      <c r="AV40" s="27">
        <f t="shared" si="11"/>
        <v>122754.81</v>
      </c>
      <c r="AW40" s="24">
        <f>+ROUND((U40*0.25)*'Distribution Wksht'!$L$16,2)</f>
        <v>42928.7</v>
      </c>
      <c r="AX40" s="24">
        <f>+ROUND((V40*0.25)*'Distribution Wksht'!$L$16,2)</f>
        <v>235100.73</v>
      </c>
      <c r="AY40" s="27">
        <f t="shared" si="12"/>
        <v>278029.43</v>
      </c>
      <c r="AZ40" s="24">
        <f>+ROUND((U40*0.25)*'Distribution Wksht'!$L$17,2)</f>
        <v>59805.9</v>
      </c>
      <c r="BA40" s="24">
        <f>+ROUND((V40*0.25)*'Distribution Wksht'!$L$17,2)</f>
        <v>327529.43</v>
      </c>
      <c r="BB40" s="27">
        <f t="shared" si="13"/>
        <v>387335.33</v>
      </c>
      <c r="BC40" s="24">
        <f>+ROUND((U40*0.25)*'Distribution Wksht'!$L$18,2)</f>
        <v>60572.22</v>
      </c>
      <c r="BD40" s="24">
        <f>+ROUND((V40*0.25)*'Distribution Wksht'!$L$18,2)</f>
        <v>331726.21999999997</v>
      </c>
      <c r="BE40" s="27">
        <f t="shared" si="14"/>
        <v>392298.43999999994</v>
      </c>
      <c r="BF40" s="24">
        <f t="shared" si="33"/>
        <v>209906.58</v>
      </c>
      <c r="BG40" s="24">
        <f t="shared" si="34"/>
        <v>1149561.8799999999</v>
      </c>
      <c r="BH40" s="27">
        <f t="shared" si="35"/>
        <v>1359468.46</v>
      </c>
      <c r="BI40" s="37"/>
      <c r="BJ40" s="70">
        <f>+ROUND((U40*0.25)*'Distribution Wksht'!$S$14,2)</f>
        <v>27134.47</v>
      </c>
      <c r="BK40" s="24">
        <f>+ROUND((V40*0.25)*'Distribution Wksht'!$S$14,2)</f>
        <v>148603</v>
      </c>
      <c r="BL40" s="27">
        <f t="shared" si="15"/>
        <v>175737.47</v>
      </c>
      <c r="BM40" s="24">
        <f>+ROUND((U40*0.25)*'Distribution Wksht'!$S$15,2)</f>
        <v>18649.7</v>
      </c>
      <c r="BN40" s="24">
        <f>+ROUND((V40*0.25)*'Distribution Wksht'!$S$15,2)</f>
        <v>102135.86</v>
      </c>
      <c r="BO40" s="27">
        <f t="shared" si="16"/>
        <v>120785.56</v>
      </c>
      <c r="BP40" s="24">
        <f>+ROUND((U40*0.25)*'Distribution Wksht'!$S$16,2)</f>
        <v>43647.47</v>
      </c>
      <c r="BQ40" s="24">
        <f>+ROUND((V40*0.25)*'Distribution Wksht'!$S$16,2)</f>
        <v>239037.14</v>
      </c>
      <c r="BR40" s="27">
        <f t="shared" si="17"/>
        <v>282684.61</v>
      </c>
      <c r="BS40" s="24">
        <f>+ROUND((U40*0.25)*'Distribution Wksht'!$S$17,2)</f>
        <v>60240.38</v>
      </c>
      <c r="BT40" s="24">
        <f>+ROUND((V40*0.25)*'Distribution Wksht'!$S$17,2)</f>
        <v>329908.87</v>
      </c>
      <c r="BU40" s="27">
        <f t="shared" si="18"/>
        <v>390149.25</v>
      </c>
      <c r="BV40" s="24">
        <f>+ROUND((U40*0.25)*'Distribution Wksht'!$S$18,2)</f>
        <v>60234.559999999998</v>
      </c>
      <c r="BW40" s="24">
        <f>+ROUND((V40*0.25)*'Distribution Wksht'!$S$18,2)</f>
        <v>329877.03000000003</v>
      </c>
      <c r="BX40" s="27">
        <f t="shared" si="19"/>
        <v>390111.59</v>
      </c>
      <c r="BY40" s="24">
        <f t="shared" si="36"/>
        <v>209906.58</v>
      </c>
      <c r="BZ40" s="24">
        <f t="shared" si="37"/>
        <v>1149561.8999999999</v>
      </c>
      <c r="CA40" s="27">
        <f t="shared" si="38"/>
        <v>1359468.48</v>
      </c>
      <c r="CC40" s="70">
        <f>+ROUND((U40*0.25)*'Distribution Wksht'!$Z$14,2)</f>
        <v>27134.47</v>
      </c>
      <c r="CD40" s="24">
        <f>+ROUND((V40*0.25)*'Distribution Wksht'!$Z$14,2)</f>
        <v>148603</v>
      </c>
      <c r="CE40" s="27">
        <f t="shared" si="20"/>
        <v>175737.47</v>
      </c>
      <c r="CF40" s="24">
        <f>+ROUND((U40*0.25)*'Distribution Wksht'!$Z$15,2)</f>
        <v>18649.7</v>
      </c>
      <c r="CG40" s="24">
        <f>+ROUND((V40*0.25)*'Distribution Wksht'!$Z$15,2)</f>
        <v>102135.86</v>
      </c>
      <c r="CH40" s="27">
        <f t="shared" si="21"/>
        <v>120785.56</v>
      </c>
      <c r="CI40" s="24">
        <f>+ROUND((U40*0.25)*'Distribution Wksht'!$Z$16,2)</f>
        <v>43647.47</v>
      </c>
      <c r="CJ40" s="24">
        <f>+ROUND((V40*0.25)*'Distribution Wksht'!$Z$16,)</f>
        <v>239037</v>
      </c>
      <c r="CK40" s="27">
        <f t="shared" si="22"/>
        <v>282684.46999999997</v>
      </c>
      <c r="CL40" s="24">
        <f>+ROUND((U40*0.25)*'Distribution Wksht'!$Z$17,2)</f>
        <v>60240.38</v>
      </c>
      <c r="CM40" s="24">
        <f>+ROUND((V40*0.25)*'Distribution Wksht'!$Z$17,2)</f>
        <v>329908.87</v>
      </c>
      <c r="CN40" s="27">
        <f t="shared" si="23"/>
        <v>390149.25</v>
      </c>
      <c r="CO40" s="24">
        <f>+ROUND((U40*0.25)*'Distribution Wksht'!$Z$18,2)</f>
        <v>60234.559999999998</v>
      </c>
      <c r="CP40" s="24">
        <f>+ROUND((V40*0.25)*'Distribution Wksht'!$Z$18,2)</f>
        <v>329877.03000000003</v>
      </c>
      <c r="CQ40" s="27">
        <f t="shared" si="24"/>
        <v>390111.59</v>
      </c>
      <c r="CR40" s="24">
        <f t="shared" si="39"/>
        <v>209906.58</v>
      </c>
      <c r="CS40" s="24">
        <f t="shared" si="40"/>
        <v>1149561.76</v>
      </c>
      <c r="CT40" s="27">
        <f t="shared" si="41"/>
        <v>1359468.34</v>
      </c>
      <c r="CV40" s="70">
        <f t="shared" si="42"/>
        <v>109560.94</v>
      </c>
      <c r="CW40" s="24">
        <f t="shared" si="43"/>
        <v>600014.9</v>
      </c>
      <c r="CX40" s="27">
        <f t="shared" si="25"/>
        <v>709575.84000000008</v>
      </c>
      <c r="CY40" s="24">
        <f t="shared" si="44"/>
        <v>75206.92</v>
      </c>
      <c r="CZ40" s="24">
        <f t="shared" si="45"/>
        <v>411873.82</v>
      </c>
      <c r="DA40" s="27">
        <f t="shared" si="26"/>
        <v>487080.74</v>
      </c>
      <c r="DB40" s="24">
        <f t="shared" si="46"/>
        <v>173152.34</v>
      </c>
      <c r="DC40" s="24">
        <f t="shared" si="47"/>
        <v>948275.60000000009</v>
      </c>
      <c r="DD40" s="27">
        <f t="shared" si="27"/>
        <v>1121427.9400000002</v>
      </c>
      <c r="DE40" s="24">
        <f t="shared" si="48"/>
        <v>240092.56</v>
      </c>
      <c r="DF40" s="24">
        <f t="shared" si="49"/>
        <v>1314876.6000000001</v>
      </c>
      <c r="DG40" s="27">
        <f t="shared" si="28"/>
        <v>1554969.1600000001</v>
      </c>
      <c r="DH40" s="24">
        <f t="shared" si="50"/>
        <v>241613.56</v>
      </c>
      <c r="DI40" s="24">
        <f t="shared" si="51"/>
        <v>1323206.5</v>
      </c>
      <c r="DJ40" s="27">
        <f t="shared" si="29"/>
        <v>1564820.06</v>
      </c>
      <c r="DK40" s="24">
        <f t="shared" si="52"/>
        <v>839626.32000000007</v>
      </c>
      <c r="DL40" s="24">
        <f t="shared" si="53"/>
        <v>4598247.42</v>
      </c>
      <c r="DM40" s="27">
        <f t="shared" si="54"/>
        <v>5437873.7400000002</v>
      </c>
      <c r="DN40" s="151"/>
      <c r="DO40" s="37">
        <f t="shared" si="72"/>
        <v>0</v>
      </c>
    </row>
    <row r="41" spans="1:119" ht="12.75" customHeight="1" x14ac:dyDescent="0.2">
      <c r="A41" s="135">
        <v>73511</v>
      </c>
      <c r="B41" s="150">
        <v>720694946</v>
      </c>
      <c r="C41" s="129" t="s">
        <v>88</v>
      </c>
      <c r="D41" s="80" t="s">
        <v>6</v>
      </c>
      <c r="E41" s="13"/>
      <c r="F41" s="81">
        <v>2</v>
      </c>
      <c r="G41" s="14"/>
      <c r="H41" s="24"/>
      <c r="I41" s="25"/>
      <c r="J41" s="26"/>
      <c r="K41" s="91">
        <v>68764.281866455698</v>
      </c>
      <c r="L41" s="92"/>
      <c r="M41" s="93">
        <f t="shared" si="73"/>
        <v>68764.281866455698</v>
      </c>
      <c r="N41" s="91">
        <v>2079238.7401216519</v>
      </c>
      <c r="O41" s="92"/>
      <c r="P41" s="93">
        <f t="shared" si="1"/>
        <v>2079238.7401216519</v>
      </c>
      <c r="Q41" s="91">
        <v>0</v>
      </c>
      <c r="R41" s="92">
        <v>0</v>
      </c>
      <c r="S41" s="123">
        <f t="shared" si="74"/>
        <v>2148003.0219881078</v>
      </c>
      <c r="U41" s="24">
        <f t="shared" si="75"/>
        <v>68764.281866455698</v>
      </c>
      <c r="V41" s="24">
        <f t="shared" si="76"/>
        <v>2079238.7401216519</v>
      </c>
      <c r="X41" s="70">
        <f>+ROUND((U41*0.25)*'Distribution Wksht'!$E$14,2)</f>
        <v>2264.17</v>
      </c>
      <c r="Y41" s="24">
        <f>+ROUND((V41*0.25)*'Distribution Wksht'!$E$14,2)</f>
        <v>68462.17</v>
      </c>
      <c r="Z41" s="27">
        <f t="shared" si="77"/>
        <v>70726.34</v>
      </c>
      <c r="AA41" s="24">
        <f>+ROUND((U41*0.25)*'Distribution Wksht'!$E$15,2)</f>
        <v>1552.29</v>
      </c>
      <c r="AB41" s="24">
        <f>+ROUND((V41*0.25)*'Distribution Wksht'!$E$15,2)</f>
        <v>46936.83</v>
      </c>
      <c r="AC41" s="27">
        <f t="shared" si="6"/>
        <v>48489.120000000003</v>
      </c>
      <c r="AD41" s="24">
        <f>+ROUND((U41*0.25)*'Distribution Wksht'!$E$16,2)</f>
        <v>3515.8</v>
      </c>
      <c r="AE41" s="24">
        <f>+ROUND((V41*0.25)*'Distribution Wksht'!$E$16,2)</f>
        <v>106308.01</v>
      </c>
      <c r="AF41" s="27">
        <f t="shared" si="7"/>
        <v>109823.81</v>
      </c>
      <c r="AG41" s="24">
        <f>+ROUND((U41*0.25)*'Distribution Wksht'!$E$17,2)</f>
        <v>4898.0200000000004</v>
      </c>
      <c r="AH41" s="24">
        <f>+ROUND((V41*0.25)*'Distribution Wksht'!$E$17,2)</f>
        <v>148102.48000000001</v>
      </c>
      <c r="AI41" s="27">
        <f t="shared" si="8"/>
        <v>153000.5</v>
      </c>
      <c r="AJ41" s="24">
        <f>+ROUND((U41*0.25)*'Distribution Wksht'!$E$18,2)</f>
        <v>4960.78</v>
      </c>
      <c r="AK41" s="24">
        <f>+ROUND((V41*0.25)*'Distribution Wksht'!$E$18,2)</f>
        <v>150000.19</v>
      </c>
      <c r="AL41" s="27">
        <f t="shared" si="9"/>
        <v>154960.97</v>
      </c>
      <c r="AM41" s="24">
        <f t="shared" si="30"/>
        <v>17191.060000000001</v>
      </c>
      <c r="AN41" s="24">
        <f t="shared" si="31"/>
        <v>519809.68</v>
      </c>
      <c r="AO41" s="27">
        <f t="shared" si="32"/>
        <v>537000.74</v>
      </c>
      <c r="AQ41" s="70">
        <f>+ROUND((U41*0.25)*'Distribution Wksht'!$L$14,2)</f>
        <v>2264.17</v>
      </c>
      <c r="AR41" s="24">
        <f>+ROUND((V41*0.25)*'Distribution Wksht'!$L$14,2)</f>
        <v>68462.17</v>
      </c>
      <c r="AS41" s="27">
        <f t="shared" si="10"/>
        <v>70726.34</v>
      </c>
      <c r="AT41" s="24">
        <f>+ROUND((U41*0.25)*'Distribution Wksht'!$L$15,2)</f>
        <v>1552.29</v>
      </c>
      <c r="AU41" s="24">
        <f>+ROUND((V41*0.25)*'Distribution Wksht'!$L$15,2)</f>
        <v>46936.83</v>
      </c>
      <c r="AV41" s="27">
        <f t="shared" si="11"/>
        <v>48489.120000000003</v>
      </c>
      <c r="AW41" s="24">
        <f>+ROUND((U41*0.25)*'Distribution Wksht'!$L$16,2)</f>
        <v>3515.8</v>
      </c>
      <c r="AX41" s="24">
        <f>+ROUND((V41*0.25)*'Distribution Wksht'!$L$16,2)</f>
        <v>106308.01</v>
      </c>
      <c r="AY41" s="27">
        <f t="shared" si="12"/>
        <v>109823.81</v>
      </c>
      <c r="AZ41" s="24">
        <f>+ROUND((U41*0.25)*'Distribution Wksht'!$L$17,2)</f>
        <v>4898.0200000000004</v>
      </c>
      <c r="BA41" s="24">
        <f>+ROUND((V41*0.25)*'Distribution Wksht'!$L$17,2)</f>
        <v>148102.48000000001</v>
      </c>
      <c r="BB41" s="27">
        <f t="shared" si="13"/>
        <v>153000.5</v>
      </c>
      <c r="BC41" s="24">
        <f>+ROUND((U41*0.25)*'Distribution Wksht'!$L$18,2)</f>
        <v>4960.78</v>
      </c>
      <c r="BD41" s="24">
        <f>+ROUND((V41*0.25)*'Distribution Wksht'!$L$18,2)</f>
        <v>150000.19</v>
      </c>
      <c r="BE41" s="27">
        <f t="shared" si="14"/>
        <v>154960.97</v>
      </c>
      <c r="BF41" s="24">
        <f t="shared" si="33"/>
        <v>17191.060000000001</v>
      </c>
      <c r="BG41" s="24">
        <f t="shared" si="34"/>
        <v>519809.68</v>
      </c>
      <c r="BH41" s="27">
        <f t="shared" si="35"/>
        <v>537000.74</v>
      </c>
      <c r="BI41" s="37"/>
      <c r="BJ41" s="70">
        <f>+ROUND((U41*0.25)*'Distribution Wksht'!$S$14,2)</f>
        <v>2222.2800000000002</v>
      </c>
      <c r="BK41" s="24">
        <f>+ROUND((V41*0.25)*'Distribution Wksht'!$S$14,2)</f>
        <v>67195.399999999994</v>
      </c>
      <c r="BL41" s="27">
        <f t="shared" si="15"/>
        <v>69417.679999999993</v>
      </c>
      <c r="BM41" s="24">
        <f>+ROUND((U41*0.25)*'Distribution Wksht'!$S$15,2)</f>
        <v>1527.39</v>
      </c>
      <c r="BN41" s="24">
        <f>+ROUND((V41*0.25)*'Distribution Wksht'!$S$15,2)</f>
        <v>46183.86</v>
      </c>
      <c r="BO41" s="27">
        <f t="shared" si="16"/>
        <v>47711.25</v>
      </c>
      <c r="BP41" s="24">
        <f>+ROUND((U41*0.25)*'Distribution Wksht'!$S$16,2)</f>
        <v>3574.67</v>
      </c>
      <c r="BQ41" s="24">
        <f>+ROUND((V41*0.25)*'Distribution Wksht'!$S$16,2)</f>
        <v>108087.98</v>
      </c>
      <c r="BR41" s="27">
        <f t="shared" si="17"/>
        <v>111662.65</v>
      </c>
      <c r="BS41" s="24">
        <f>+ROUND((U41*0.25)*'Distribution Wksht'!$S$17,2)</f>
        <v>4933.6099999999997</v>
      </c>
      <c r="BT41" s="24">
        <f>+ROUND((V41*0.25)*'Distribution Wksht'!$S$17,2)</f>
        <v>149178.42000000001</v>
      </c>
      <c r="BU41" s="27">
        <f t="shared" si="18"/>
        <v>154112.03</v>
      </c>
      <c r="BV41" s="24">
        <f>+ROUND((U41*0.25)*'Distribution Wksht'!$S$18,2)</f>
        <v>4933.13</v>
      </c>
      <c r="BW41" s="24">
        <f>+ROUND((V41*0.25)*'Distribution Wksht'!$S$18,2)</f>
        <v>149164.01999999999</v>
      </c>
      <c r="BX41" s="27">
        <f t="shared" si="19"/>
        <v>154097.15</v>
      </c>
      <c r="BY41" s="24">
        <f t="shared" si="36"/>
        <v>17191.080000000002</v>
      </c>
      <c r="BZ41" s="24">
        <f t="shared" si="37"/>
        <v>519809.68000000005</v>
      </c>
      <c r="CA41" s="27">
        <f t="shared" si="38"/>
        <v>537000.76</v>
      </c>
      <c r="CC41" s="70">
        <f>+ROUND((U41*0.25)*'Distribution Wksht'!$Z$14,2)</f>
        <v>2222.2800000000002</v>
      </c>
      <c r="CD41" s="24">
        <f>+ROUND((V41*0.25)*'Distribution Wksht'!$Z$14,2)</f>
        <v>67195.399999999994</v>
      </c>
      <c r="CE41" s="27">
        <f t="shared" si="20"/>
        <v>69417.679999999993</v>
      </c>
      <c r="CF41" s="24">
        <f>+ROUND((U41*0.25)*'Distribution Wksht'!$Z$15,2)</f>
        <v>1527.39</v>
      </c>
      <c r="CG41" s="24">
        <f>+ROUND((V41*0.25)*'Distribution Wksht'!$Z$15,2)</f>
        <v>46183.86</v>
      </c>
      <c r="CH41" s="27">
        <f t="shared" si="21"/>
        <v>47711.25</v>
      </c>
      <c r="CI41" s="24">
        <f>+ROUND((U41*0.25)*'Distribution Wksht'!$Z$16,2)</f>
        <v>3574.67</v>
      </c>
      <c r="CJ41" s="24">
        <f>+ROUND((V41*0.25)*'Distribution Wksht'!$Z$16,)</f>
        <v>108088</v>
      </c>
      <c r="CK41" s="27">
        <f t="shared" si="22"/>
        <v>111662.67</v>
      </c>
      <c r="CL41" s="24">
        <f>+ROUND((U41*0.25)*'Distribution Wksht'!$Z$17,2)</f>
        <v>4933.6099999999997</v>
      </c>
      <c r="CM41" s="24">
        <f>+ROUND((V41*0.25)*'Distribution Wksht'!$Z$17,2)</f>
        <v>149178.42000000001</v>
      </c>
      <c r="CN41" s="27">
        <f t="shared" si="23"/>
        <v>154112.03</v>
      </c>
      <c r="CO41" s="24">
        <f>+ROUND((U41*0.25)*'Distribution Wksht'!$Z$18,2)</f>
        <v>4933.13</v>
      </c>
      <c r="CP41" s="24">
        <f>+ROUND((V41*0.25)*'Distribution Wksht'!$Z$18,2)</f>
        <v>149164.01999999999</v>
      </c>
      <c r="CQ41" s="27">
        <f t="shared" si="24"/>
        <v>154097.15</v>
      </c>
      <c r="CR41" s="24">
        <f t="shared" si="39"/>
        <v>17191.080000000002</v>
      </c>
      <c r="CS41" s="24">
        <f t="shared" si="40"/>
        <v>519809.70000000007</v>
      </c>
      <c r="CT41" s="27">
        <f t="shared" si="41"/>
        <v>537000.78</v>
      </c>
      <c r="CV41" s="70">
        <f t="shared" si="42"/>
        <v>8972.9000000000015</v>
      </c>
      <c r="CW41" s="24">
        <f t="shared" si="43"/>
        <v>271315.14</v>
      </c>
      <c r="CX41" s="27">
        <f t="shared" si="25"/>
        <v>280288.04000000004</v>
      </c>
      <c r="CY41" s="24">
        <f t="shared" si="44"/>
        <v>6159.3600000000006</v>
      </c>
      <c r="CZ41" s="24">
        <f t="shared" si="45"/>
        <v>186241.38</v>
      </c>
      <c r="DA41" s="27">
        <f t="shared" si="26"/>
        <v>192400.74</v>
      </c>
      <c r="DB41" s="24">
        <f t="shared" si="46"/>
        <v>14180.94</v>
      </c>
      <c r="DC41" s="24">
        <f t="shared" si="47"/>
        <v>428792</v>
      </c>
      <c r="DD41" s="27">
        <f t="shared" si="27"/>
        <v>442972.94</v>
      </c>
      <c r="DE41" s="24">
        <f t="shared" si="48"/>
        <v>19663.260000000002</v>
      </c>
      <c r="DF41" s="24">
        <f t="shared" si="49"/>
        <v>594561.80000000005</v>
      </c>
      <c r="DG41" s="27">
        <f t="shared" si="28"/>
        <v>614225.06000000006</v>
      </c>
      <c r="DH41" s="24">
        <f t="shared" si="50"/>
        <v>19787.82</v>
      </c>
      <c r="DI41" s="24">
        <f t="shared" si="51"/>
        <v>598328.42000000004</v>
      </c>
      <c r="DJ41" s="27">
        <f t="shared" si="29"/>
        <v>618116.24</v>
      </c>
      <c r="DK41" s="24">
        <f t="shared" si="52"/>
        <v>68764.28</v>
      </c>
      <c r="DL41" s="24">
        <f t="shared" si="53"/>
        <v>2079238.7400000002</v>
      </c>
      <c r="DM41" s="27">
        <f t="shared" si="54"/>
        <v>2148003.02</v>
      </c>
      <c r="DN41" s="151"/>
      <c r="DO41" s="37">
        <f t="shared" si="72"/>
        <v>0</v>
      </c>
    </row>
    <row r="42" spans="1:119" ht="12.75" customHeight="1" x14ac:dyDescent="0.2">
      <c r="A42" s="136">
        <v>72033</v>
      </c>
      <c r="B42" s="149">
        <v>726014963</v>
      </c>
      <c r="C42" s="130" t="s">
        <v>89</v>
      </c>
      <c r="D42" s="82" t="s">
        <v>13</v>
      </c>
      <c r="E42" s="11"/>
      <c r="F42" s="83">
        <v>4</v>
      </c>
      <c r="G42" s="15"/>
      <c r="H42" s="28"/>
      <c r="I42" s="29"/>
      <c r="J42" s="30"/>
      <c r="K42" s="94">
        <v>5649569.1827690573</v>
      </c>
      <c r="L42" s="95"/>
      <c r="M42" s="96">
        <f t="shared" si="73"/>
        <v>5649569.1827690573</v>
      </c>
      <c r="N42" s="94">
        <v>10158124.084429996</v>
      </c>
      <c r="O42" s="95"/>
      <c r="P42" s="96">
        <f t="shared" si="1"/>
        <v>10158124.084429996</v>
      </c>
      <c r="Q42" s="94">
        <v>0</v>
      </c>
      <c r="R42" s="95">
        <v>0</v>
      </c>
      <c r="S42" s="124">
        <f t="shared" si="74"/>
        <v>15807693.267199054</v>
      </c>
      <c r="U42" s="28">
        <f t="shared" si="75"/>
        <v>5649569.1827690573</v>
      </c>
      <c r="V42" s="28">
        <f t="shared" si="76"/>
        <v>10158124.084429996</v>
      </c>
      <c r="X42" s="71">
        <f>+ROUND((U42*0.25)*'Distribution Wksht'!$E$14,2)</f>
        <v>186020.85</v>
      </c>
      <c r="Y42" s="28">
        <f>+ROUND((V42*0.25)*'Distribution Wksht'!$E$14,2)</f>
        <v>334472.03000000003</v>
      </c>
      <c r="Z42" s="31">
        <f t="shared" si="77"/>
        <v>520492.88</v>
      </c>
      <c r="AA42" s="28">
        <f>+ROUND((U42*0.25)*'Distribution Wksht'!$E$15,2)</f>
        <v>127533.64</v>
      </c>
      <c r="AB42" s="28">
        <f>+ROUND((V42*0.25)*'Distribution Wksht'!$E$15,2)</f>
        <v>229309.97</v>
      </c>
      <c r="AC42" s="31">
        <f t="shared" si="6"/>
        <v>356843.61</v>
      </c>
      <c r="AD42" s="28">
        <f>+ROUND((U42*0.25)*'Distribution Wksht'!$E$16,2)</f>
        <v>288853.06</v>
      </c>
      <c r="AE42" s="28">
        <f>+ROUND((V42*0.25)*'Distribution Wksht'!$E$16,2)</f>
        <v>519367.95</v>
      </c>
      <c r="AF42" s="31">
        <f t="shared" si="7"/>
        <v>808221.01</v>
      </c>
      <c r="AG42" s="28">
        <f>+ROUND((U42*0.25)*'Distribution Wksht'!$E$17,2)</f>
        <v>402414.22</v>
      </c>
      <c r="AH42" s="28">
        <f>+ROUND((V42*0.25)*'Distribution Wksht'!$E$17,2)</f>
        <v>723554.92</v>
      </c>
      <c r="AI42" s="31">
        <f t="shared" si="8"/>
        <v>1125969.1400000001</v>
      </c>
      <c r="AJ42" s="28">
        <f>+ROUND((U42*0.25)*'Distribution Wksht'!$E$18,2)</f>
        <v>407570.53</v>
      </c>
      <c r="AK42" s="28">
        <f>+ROUND((V42*0.25)*'Distribution Wksht'!$E$18,2)</f>
        <v>732826.16</v>
      </c>
      <c r="AL42" s="31">
        <f t="shared" si="9"/>
        <v>1140396.69</v>
      </c>
      <c r="AM42" s="28">
        <f t="shared" si="30"/>
        <v>1412392.3</v>
      </c>
      <c r="AN42" s="28">
        <f t="shared" si="31"/>
        <v>2539531.0300000003</v>
      </c>
      <c r="AO42" s="31">
        <f t="shared" si="32"/>
        <v>3951923.33</v>
      </c>
      <c r="AQ42" s="71">
        <f>+ROUND((U42*0.25)*'Distribution Wksht'!$L$14,2)</f>
        <v>186020.85</v>
      </c>
      <c r="AR42" s="28">
        <f>+ROUND((V42*0.25)*'Distribution Wksht'!$L$14,2)</f>
        <v>334472.03000000003</v>
      </c>
      <c r="AS42" s="31">
        <f t="shared" si="10"/>
        <v>520492.88</v>
      </c>
      <c r="AT42" s="28">
        <f>+ROUND((U42*0.25)*'Distribution Wksht'!$L$15,2)</f>
        <v>127533.64</v>
      </c>
      <c r="AU42" s="28">
        <f>+ROUND((V42*0.25)*'Distribution Wksht'!$L$15,2)</f>
        <v>229309.97</v>
      </c>
      <c r="AV42" s="31">
        <f t="shared" si="11"/>
        <v>356843.61</v>
      </c>
      <c r="AW42" s="28">
        <f>+ROUND((U42*0.25)*'Distribution Wksht'!$L$16,2)</f>
        <v>288853.06</v>
      </c>
      <c r="AX42" s="28">
        <f>+ROUND((V42*0.25)*'Distribution Wksht'!$L$16,2)</f>
        <v>519367.95</v>
      </c>
      <c r="AY42" s="31">
        <f t="shared" si="12"/>
        <v>808221.01</v>
      </c>
      <c r="AZ42" s="28">
        <f>+ROUND((U42*0.25)*'Distribution Wksht'!$L$17,2)</f>
        <v>402414.22</v>
      </c>
      <c r="BA42" s="28">
        <f>+ROUND((V42*0.25)*'Distribution Wksht'!$L$17,2)</f>
        <v>723554.92</v>
      </c>
      <c r="BB42" s="31">
        <f t="shared" si="13"/>
        <v>1125969.1400000001</v>
      </c>
      <c r="BC42" s="28">
        <f>+ROUND((U42*0.25)*'Distribution Wksht'!$L$18,2)</f>
        <v>407570.53</v>
      </c>
      <c r="BD42" s="28">
        <f>+ROUND((V42*0.25)*'Distribution Wksht'!$L$18,2)</f>
        <v>732826.16</v>
      </c>
      <c r="BE42" s="31">
        <f t="shared" si="14"/>
        <v>1140396.69</v>
      </c>
      <c r="BF42" s="28">
        <f t="shared" si="33"/>
        <v>1412392.3</v>
      </c>
      <c r="BG42" s="28">
        <f t="shared" si="34"/>
        <v>2539531.0300000003</v>
      </c>
      <c r="BH42" s="31">
        <f t="shared" si="35"/>
        <v>3951923.33</v>
      </c>
      <c r="BI42" s="37"/>
      <c r="BJ42" s="71">
        <f>+ROUND((U42*0.25)*'Distribution Wksht'!$S$14,2)</f>
        <v>182578.88</v>
      </c>
      <c r="BK42" s="28">
        <f>+ROUND((V42*0.25)*'Distribution Wksht'!$S$14,2)</f>
        <v>328283.26</v>
      </c>
      <c r="BL42" s="31">
        <f t="shared" si="15"/>
        <v>510862.14</v>
      </c>
      <c r="BM42" s="28">
        <f>+ROUND((U42*0.25)*'Distribution Wksht'!$S$15,2)</f>
        <v>125487.71</v>
      </c>
      <c r="BN42" s="28">
        <f>+ROUND((V42*0.25)*'Distribution Wksht'!$S$15,2)</f>
        <v>225631.32</v>
      </c>
      <c r="BO42" s="31">
        <f t="shared" si="16"/>
        <v>351119.03</v>
      </c>
      <c r="BP42" s="28">
        <f>+ROUND((U42*0.25)*'Distribution Wksht'!$S$16,2)</f>
        <v>293689.46999999997</v>
      </c>
      <c r="BQ42" s="28">
        <f>+ROUND((V42*0.25)*'Distribution Wksht'!$S$16,2)</f>
        <v>528063.99</v>
      </c>
      <c r="BR42" s="31">
        <f t="shared" si="17"/>
        <v>821753.46</v>
      </c>
      <c r="BS42" s="28">
        <f>+ROUND((U42*0.25)*'Distribution Wksht'!$S$17,2)</f>
        <v>405337.68</v>
      </c>
      <c r="BT42" s="28">
        <f>+ROUND((V42*0.25)*'Distribution Wksht'!$S$17,2)</f>
        <v>728811.4</v>
      </c>
      <c r="BU42" s="31">
        <f t="shared" si="18"/>
        <v>1134149.08</v>
      </c>
      <c r="BV42" s="28">
        <f>+ROUND((U42*0.25)*'Distribution Wksht'!$S$18,2)</f>
        <v>405298.56</v>
      </c>
      <c r="BW42" s="28">
        <f>+ROUND((V42*0.25)*'Distribution Wksht'!$S$18,2)</f>
        <v>728741.06</v>
      </c>
      <c r="BX42" s="31">
        <f t="shared" si="19"/>
        <v>1134039.6200000001</v>
      </c>
      <c r="BY42" s="28">
        <f t="shared" si="36"/>
        <v>1412392.3</v>
      </c>
      <c r="BZ42" s="28">
        <f t="shared" si="37"/>
        <v>2539531.0300000003</v>
      </c>
      <c r="CA42" s="31">
        <f t="shared" si="38"/>
        <v>3951923.33</v>
      </c>
      <c r="CC42" s="71">
        <f>+ROUND((U42*0.25)*'Distribution Wksht'!$Z$14,2)</f>
        <v>182578.88</v>
      </c>
      <c r="CD42" s="28">
        <f>+ROUND((V42*0.25)*'Distribution Wksht'!$Z$14,2)</f>
        <v>328283.26</v>
      </c>
      <c r="CE42" s="31">
        <f t="shared" si="20"/>
        <v>510862.14</v>
      </c>
      <c r="CF42" s="28">
        <f>+ROUND((U42*0.25)*'Distribution Wksht'!$Z$15,2)</f>
        <v>125487.71</v>
      </c>
      <c r="CG42" s="28">
        <f>+ROUND((V42*0.25)*'Distribution Wksht'!$Z$15,2)</f>
        <v>225631.32</v>
      </c>
      <c r="CH42" s="31">
        <f t="shared" si="21"/>
        <v>351119.03</v>
      </c>
      <c r="CI42" s="28">
        <f>+ROUND((U42*0.25)*'Distribution Wksht'!$Z$16,2)</f>
        <v>293689.46999999997</v>
      </c>
      <c r="CJ42" s="28">
        <f>+ROUND((V42*0.25)*'Distribution Wksht'!$Z$16,)</f>
        <v>528064</v>
      </c>
      <c r="CK42" s="31">
        <f t="shared" si="22"/>
        <v>821753.47</v>
      </c>
      <c r="CL42" s="28">
        <f>+ROUND((U42*0.25)*'Distribution Wksht'!$Z$17,2)</f>
        <v>405337.68</v>
      </c>
      <c r="CM42" s="28">
        <f>+ROUND((V42*0.25)*'Distribution Wksht'!$Z$17,2)</f>
        <v>728811.4</v>
      </c>
      <c r="CN42" s="31">
        <f t="shared" si="23"/>
        <v>1134149.08</v>
      </c>
      <c r="CO42" s="28">
        <f>+ROUND((U42*0.25)*'Distribution Wksht'!$Z$18,2)</f>
        <v>405298.56</v>
      </c>
      <c r="CP42" s="28">
        <f>+ROUND((V42*0.25)*'Distribution Wksht'!$Z$18,2)</f>
        <v>728741.06</v>
      </c>
      <c r="CQ42" s="31">
        <f t="shared" si="24"/>
        <v>1134039.6200000001</v>
      </c>
      <c r="CR42" s="28">
        <f t="shared" si="39"/>
        <v>1412392.3</v>
      </c>
      <c r="CS42" s="28">
        <f t="shared" si="40"/>
        <v>2539531.04</v>
      </c>
      <c r="CT42" s="31">
        <f t="shared" si="41"/>
        <v>3951923.34</v>
      </c>
      <c r="CV42" s="71">
        <f t="shared" si="42"/>
        <v>737199.46000000008</v>
      </c>
      <c r="CW42" s="28">
        <f t="shared" si="43"/>
        <v>1325510.58</v>
      </c>
      <c r="CX42" s="31">
        <f t="shared" si="25"/>
        <v>2062710.04</v>
      </c>
      <c r="CY42" s="28">
        <f t="shared" si="44"/>
        <v>506042.7</v>
      </c>
      <c r="CZ42" s="28">
        <f t="shared" si="45"/>
        <v>909882.58000000007</v>
      </c>
      <c r="DA42" s="31">
        <f t="shared" si="26"/>
        <v>1415925.28</v>
      </c>
      <c r="DB42" s="28">
        <f t="shared" si="46"/>
        <v>1165085.06</v>
      </c>
      <c r="DC42" s="28">
        <f t="shared" si="47"/>
        <v>2094863.8900000001</v>
      </c>
      <c r="DD42" s="31">
        <f t="shared" si="27"/>
        <v>3259948.95</v>
      </c>
      <c r="DE42" s="28">
        <f t="shared" si="48"/>
        <v>1615503.7999999998</v>
      </c>
      <c r="DF42" s="28">
        <f t="shared" si="49"/>
        <v>2904732.64</v>
      </c>
      <c r="DG42" s="31">
        <f t="shared" si="28"/>
        <v>4520236.4399999995</v>
      </c>
      <c r="DH42" s="28">
        <f t="shared" si="50"/>
        <v>1625738.1800000002</v>
      </c>
      <c r="DI42" s="28">
        <f t="shared" si="51"/>
        <v>2923134.44</v>
      </c>
      <c r="DJ42" s="31">
        <f t="shared" si="29"/>
        <v>4548872.62</v>
      </c>
      <c r="DK42" s="28">
        <f t="shared" si="52"/>
        <v>5649569.2000000002</v>
      </c>
      <c r="DL42" s="28">
        <f t="shared" si="53"/>
        <v>10158124.130000001</v>
      </c>
      <c r="DM42" s="31">
        <f t="shared" si="54"/>
        <v>15807693.330000002</v>
      </c>
      <c r="DN42" s="151"/>
      <c r="DO42" s="37">
        <f t="shared" si="72"/>
        <v>0</v>
      </c>
    </row>
    <row r="43" spans="1:119" ht="12.75" customHeight="1" x14ac:dyDescent="0.2">
      <c r="A43" s="135">
        <v>73107</v>
      </c>
      <c r="B43" s="150">
        <v>720549907</v>
      </c>
      <c r="C43" s="129" t="s">
        <v>90</v>
      </c>
      <c r="D43" s="80" t="s">
        <v>6</v>
      </c>
      <c r="E43" s="13"/>
      <c r="F43" s="81">
        <v>2</v>
      </c>
      <c r="G43" s="14"/>
      <c r="H43" s="24"/>
      <c r="I43" s="25"/>
      <c r="J43" s="26"/>
      <c r="K43" s="91">
        <v>149660.74782539962</v>
      </c>
      <c r="L43" s="92"/>
      <c r="M43" s="93">
        <f t="shared" si="73"/>
        <v>149660.74782539962</v>
      </c>
      <c r="N43" s="91">
        <v>2454442.9486323115</v>
      </c>
      <c r="O43" s="92"/>
      <c r="P43" s="93">
        <f t="shared" si="1"/>
        <v>2454442.9486323115</v>
      </c>
      <c r="Q43" s="91">
        <v>0</v>
      </c>
      <c r="R43" s="92">
        <v>0</v>
      </c>
      <c r="S43" s="123">
        <f t="shared" si="74"/>
        <v>2604103.696457711</v>
      </c>
      <c r="U43" s="24">
        <f t="shared" si="75"/>
        <v>149660.74782539962</v>
      </c>
      <c r="V43" s="24">
        <f t="shared" si="76"/>
        <v>2454442.9486323115</v>
      </c>
      <c r="X43" s="70">
        <f>+ROUND((U43*0.25)*'Distribution Wksht'!$E$14,2)</f>
        <v>4927.8100000000004</v>
      </c>
      <c r="Y43" s="24">
        <f>+ROUND((V43*0.25)*'Distribution Wksht'!$E$14,2)</f>
        <v>80816.350000000006</v>
      </c>
      <c r="Z43" s="27">
        <f t="shared" si="77"/>
        <v>85744.16</v>
      </c>
      <c r="AA43" s="24">
        <f>+ROUND((U43*0.25)*'Distribution Wksht'!$E$15,2)</f>
        <v>3378.45</v>
      </c>
      <c r="AB43" s="24">
        <f>+ROUND((V43*0.25)*'Distribution Wksht'!$E$15,2)</f>
        <v>55406.71</v>
      </c>
      <c r="AC43" s="27">
        <f t="shared" si="6"/>
        <v>58785.159999999996</v>
      </c>
      <c r="AD43" s="24">
        <f>+ROUND((U43*0.25)*'Distribution Wksht'!$E$16,2)</f>
        <v>7651.9</v>
      </c>
      <c r="AE43" s="24">
        <f>+ROUND((V43*0.25)*'Distribution Wksht'!$E$16,2)</f>
        <v>125491.58</v>
      </c>
      <c r="AF43" s="27">
        <f t="shared" si="7"/>
        <v>133143.48000000001</v>
      </c>
      <c r="AG43" s="24">
        <f>+ROUND((U43*0.25)*'Distribution Wksht'!$E$17,2)</f>
        <v>10660.21</v>
      </c>
      <c r="AH43" s="24">
        <f>+ROUND((V43*0.25)*'Distribution Wksht'!$E$17,2)</f>
        <v>174827.97</v>
      </c>
      <c r="AI43" s="27">
        <f t="shared" si="8"/>
        <v>185488.18</v>
      </c>
      <c r="AJ43" s="24">
        <f>+ROUND((U43*0.25)*'Distribution Wksht'!$E$18,2)</f>
        <v>10796.81</v>
      </c>
      <c r="AK43" s="24">
        <f>+ROUND((V43*0.25)*'Distribution Wksht'!$E$18,2)</f>
        <v>177068.13</v>
      </c>
      <c r="AL43" s="27">
        <f t="shared" si="9"/>
        <v>187864.94</v>
      </c>
      <c r="AM43" s="24">
        <f t="shared" si="30"/>
        <v>37415.18</v>
      </c>
      <c r="AN43" s="24">
        <f t="shared" si="31"/>
        <v>613610.74</v>
      </c>
      <c r="AO43" s="27">
        <f t="shared" si="32"/>
        <v>651025.92000000004</v>
      </c>
      <c r="AQ43" s="70">
        <f>+ROUND((U43*0.25)*'Distribution Wksht'!$L$14,2)</f>
        <v>4927.8100000000004</v>
      </c>
      <c r="AR43" s="24">
        <f>+ROUND((V43*0.25)*'Distribution Wksht'!$L$14,2)</f>
        <v>80816.350000000006</v>
      </c>
      <c r="AS43" s="27">
        <f t="shared" si="10"/>
        <v>85744.16</v>
      </c>
      <c r="AT43" s="24">
        <f>+ROUND((U43*0.25)*'Distribution Wksht'!$L$15,2)</f>
        <v>3378.45</v>
      </c>
      <c r="AU43" s="24">
        <f>+ROUND((V43*0.25)*'Distribution Wksht'!$L$15,2)</f>
        <v>55406.71</v>
      </c>
      <c r="AV43" s="27">
        <f t="shared" si="11"/>
        <v>58785.159999999996</v>
      </c>
      <c r="AW43" s="24">
        <f>+ROUND((U43*0.25)*'Distribution Wksht'!$L$16,2)</f>
        <v>7651.9</v>
      </c>
      <c r="AX43" s="24">
        <f>+ROUND((V43*0.25)*'Distribution Wksht'!$L$16,2)</f>
        <v>125491.58</v>
      </c>
      <c r="AY43" s="27">
        <f t="shared" si="12"/>
        <v>133143.48000000001</v>
      </c>
      <c r="AZ43" s="24">
        <f>+ROUND((U43*0.25)*'Distribution Wksht'!$L$17,2)</f>
        <v>10660.21</v>
      </c>
      <c r="BA43" s="24">
        <f>+ROUND((V43*0.25)*'Distribution Wksht'!$L$17,2)</f>
        <v>174827.97</v>
      </c>
      <c r="BB43" s="27">
        <f t="shared" si="13"/>
        <v>185488.18</v>
      </c>
      <c r="BC43" s="24">
        <f>+ROUND((U43*0.25)*'Distribution Wksht'!$L$18,2)</f>
        <v>10796.81</v>
      </c>
      <c r="BD43" s="24">
        <f>+ROUND((V43*0.25)*'Distribution Wksht'!$L$18,2)</f>
        <v>177068.13</v>
      </c>
      <c r="BE43" s="27">
        <f t="shared" si="14"/>
        <v>187864.94</v>
      </c>
      <c r="BF43" s="24">
        <f t="shared" si="33"/>
        <v>37415.18</v>
      </c>
      <c r="BG43" s="24">
        <f t="shared" si="34"/>
        <v>613610.74</v>
      </c>
      <c r="BH43" s="27">
        <f t="shared" si="35"/>
        <v>651025.92000000004</v>
      </c>
      <c r="BI43" s="37"/>
      <c r="BJ43" s="70">
        <f>+ROUND((U43*0.25)*'Distribution Wksht'!$S$14,2)</f>
        <v>4836.63</v>
      </c>
      <c r="BK43" s="24">
        <f>+ROUND((V43*0.25)*'Distribution Wksht'!$S$14,2)</f>
        <v>79321</v>
      </c>
      <c r="BL43" s="27">
        <f t="shared" si="15"/>
        <v>84157.63</v>
      </c>
      <c r="BM43" s="24">
        <f>+ROUND((U43*0.25)*'Distribution Wksht'!$S$15,2)</f>
        <v>3324.25</v>
      </c>
      <c r="BN43" s="24">
        <f>+ROUND((V43*0.25)*'Distribution Wksht'!$S$15,2)</f>
        <v>54517.86</v>
      </c>
      <c r="BO43" s="27">
        <f t="shared" si="16"/>
        <v>57842.11</v>
      </c>
      <c r="BP43" s="24">
        <f>+ROUND((U43*0.25)*'Distribution Wksht'!$S$16,2)</f>
        <v>7780.02</v>
      </c>
      <c r="BQ43" s="24">
        <f>+ROUND((V43*0.25)*'Distribution Wksht'!$S$16,2)</f>
        <v>127592.74</v>
      </c>
      <c r="BR43" s="27">
        <f t="shared" si="17"/>
        <v>135372.76</v>
      </c>
      <c r="BS43" s="24">
        <f>+ROUND((U43*0.25)*'Distribution Wksht'!$S$17,2)</f>
        <v>10737.66</v>
      </c>
      <c r="BT43" s="24">
        <f>+ROUND((V43*0.25)*'Distribution Wksht'!$S$17,2)</f>
        <v>176098.06</v>
      </c>
      <c r="BU43" s="27">
        <f t="shared" si="18"/>
        <v>186835.72</v>
      </c>
      <c r="BV43" s="24">
        <f>+ROUND((U43*0.25)*'Distribution Wksht'!$S$18,2)</f>
        <v>10736.62</v>
      </c>
      <c r="BW43" s="24">
        <f>+ROUND((V43*0.25)*'Distribution Wksht'!$S$18,2)</f>
        <v>176081.07</v>
      </c>
      <c r="BX43" s="27">
        <f t="shared" si="19"/>
        <v>186817.69</v>
      </c>
      <c r="BY43" s="24">
        <f t="shared" si="36"/>
        <v>37415.18</v>
      </c>
      <c r="BZ43" s="24">
        <f t="shared" si="37"/>
        <v>613610.73</v>
      </c>
      <c r="CA43" s="27">
        <f t="shared" si="38"/>
        <v>651025.91</v>
      </c>
      <c r="CC43" s="70">
        <f>+ROUND((U43*0.25)*'Distribution Wksht'!$Z$14,2)</f>
        <v>4836.63</v>
      </c>
      <c r="CD43" s="24">
        <f>+ROUND((V43*0.25)*'Distribution Wksht'!$Z$14,2)</f>
        <v>79321</v>
      </c>
      <c r="CE43" s="27">
        <f t="shared" si="20"/>
        <v>84157.63</v>
      </c>
      <c r="CF43" s="24">
        <f>+ROUND((U43*0.25)*'Distribution Wksht'!$Z$15,2)</f>
        <v>3324.25</v>
      </c>
      <c r="CG43" s="24">
        <f>+ROUND((V43*0.25)*'Distribution Wksht'!$Z$15,2)</f>
        <v>54517.86</v>
      </c>
      <c r="CH43" s="27">
        <f t="shared" si="21"/>
        <v>57842.11</v>
      </c>
      <c r="CI43" s="24">
        <f>+ROUND((U43*0.25)*'Distribution Wksht'!$Z$16,2)</f>
        <v>7780.02</v>
      </c>
      <c r="CJ43" s="24">
        <f>+ROUND((V43*0.25)*'Distribution Wksht'!$Z$16,)</f>
        <v>127593</v>
      </c>
      <c r="CK43" s="27">
        <f t="shared" si="22"/>
        <v>135373.01999999999</v>
      </c>
      <c r="CL43" s="24">
        <f>+ROUND((U43*0.25)*'Distribution Wksht'!$Z$17,2)</f>
        <v>10737.66</v>
      </c>
      <c r="CM43" s="24">
        <f>+ROUND((V43*0.25)*'Distribution Wksht'!$Z$17,2)</f>
        <v>176098.06</v>
      </c>
      <c r="CN43" s="27">
        <f t="shared" si="23"/>
        <v>186835.72</v>
      </c>
      <c r="CO43" s="24">
        <f>+ROUND((U43*0.25)*'Distribution Wksht'!$Z$18,2)</f>
        <v>10736.62</v>
      </c>
      <c r="CP43" s="24">
        <f>+ROUND((V43*0.25)*'Distribution Wksht'!$Z$18,2)</f>
        <v>176081.07</v>
      </c>
      <c r="CQ43" s="27">
        <f t="shared" si="24"/>
        <v>186817.69</v>
      </c>
      <c r="CR43" s="24">
        <f t="shared" si="39"/>
        <v>37415.18</v>
      </c>
      <c r="CS43" s="24">
        <f t="shared" si="40"/>
        <v>613610.99</v>
      </c>
      <c r="CT43" s="27">
        <f t="shared" si="41"/>
        <v>651026.17000000004</v>
      </c>
      <c r="CV43" s="70">
        <f t="shared" si="42"/>
        <v>19528.88</v>
      </c>
      <c r="CW43" s="24">
        <f t="shared" si="43"/>
        <v>320274.7</v>
      </c>
      <c r="CX43" s="27">
        <f t="shared" si="25"/>
        <v>339803.58</v>
      </c>
      <c r="CY43" s="24">
        <f t="shared" si="44"/>
        <v>13405.4</v>
      </c>
      <c r="CZ43" s="24">
        <f t="shared" si="45"/>
        <v>219849.14</v>
      </c>
      <c r="DA43" s="27">
        <f t="shared" si="26"/>
        <v>233254.54</v>
      </c>
      <c r="DB43" s="24">
        <f t="shared" si="46"/>
        <v>30863.84</v>
      </c>
      <c r="DC43" s="24">
        <f t="shared" si="47"/>
        <v>506168.9</v>
      </c>
      <c r="DD43" s="27">
        <f t="shared" si="27"/>
        <v>537032.74</v>
      </c>
      <c r="DE43" s="24">
        <f t="shared" si="48"/>
        <v>42795.74</v>
      </c>
      <c r="DF43" s="24">
        <f t="shared" si="49"/>
        <v>701852.06</v>
      </c>
      <c r="DG43" s="27">
        <f t="shared" si="28"/>
        <v>744647.8</v>
      </c>
      <c r="DH43" s="24">
        <f t="shared" si="50"/>
        <v>43066.86</v>
      </c>
      <c r="DI43" s="24">
        <f t="shared" si="51"/>
        <v>706298.40000000014</v>
      </c>
      <c r="DJ43" s="27">
        <f t="shared" si="29"/>
        <v>749365.26000000013</v>
      </c>
      <c r="DK43" s="24">
        <f t="shared" si="52"/>
        <v>149660.71999999997</v>
      </c>
      <c r="DL43" s="24">
        <f t="shared" si="53"/>
        <v>2454443.2000000002</v>
      </c>
      <c r="DM43" s="27">
        <f t="shared" si="54"/>
        <v>2604103.92</v>
      </c>
      <c r="DN43" s="151"/>
      <c r="DO43" s="37">
        <f t="shared" si="72"/>
        <v>0</v>
      </c>
    </row>
    <row r="44" spans="1:119" ht="26.25" customHeight="1" x14ac:dyDescent="0.2">
      <c r="A44" s="136">
        <v>72007</v>
      </c>
      <c r="B44" s="149">
        <v>720445607</v>
      </c>
      <c r="C44" s="161" t="s">
        <v>182</v>
      </c>
      <c r="D44" s="82" t="s">
        <v>6</v>
      </c>
      <c r="E44" s="11"/>
      <c r="F44" s="83">
        <v>2</v>
      </c>
      <c r="G44" s="15"/>
      <c r="H44" s="28"/>
      <c r="I44" s="29"/>
      <c r="J44" s="30"/>
      <c r="K44" s="94">
        <v>2980873.9041526224</v>
      </c>
      <c r="L44" s="95"/>
      <c r="M44" s="96">
        <f t="shared" si="73"/>
        <v>2980873.9041526224</v>
      </c>
      <c r="N44" s="94">
        <v>4462224.4742391799</v>
      </c>
      <c r="O44" s="95"/>
      <c r="P44" s="96">
        <f t="shared" si="1"/>
        <v>4462224.4742391799</v>
      </c>
      <c r="Q44" s="94">
        <v>0</v>
      </c>
      <c r="R44" s="95">
        <v>0</v>
      </c>
      <c r="S44" s="124">
        <f t="shared" si="74"/>
        <v>7443098.3783918023</v>
      </c>
      <c r="U44" s="28">
        <f t="shared" si="75"/>
        <v>2980873.9041526224</v>
      </c>
      <c r="V44" s="28">
        <f t="shared" si="76"/>
        <v>4462224.4742391799</v>
      </c>
      <c r="X44" s="71">
        <f>+ROUND((U44*0.25)*'Distribution Wksht'!$E$14,2)</f>
        <v>98149.91</v>
      </c>
      <c r="Y44" s="28">
        <f>+ROUND((V44*0.25)*'Distribution Wksht'!$E$14,2)</f>
        <v>146925.68</v>
      </c>
      <c r="Z44" s="31">
        <f t="shared" si="77"/>
        <v>245075.59</v>
      </c>
      <c r="AA44" s="28">
        <f>+ROUND((U44*0.25)*'Distribution Wksht'!$E$15,2)</f>
        <v>67290.39</v>
      </c>
      <c r="AB44" s="28">
        <f>+ROUND((V44*0.25)*'Distribution Wksht'!$E$15,2)</f>
        <v>100730.46</v>
      </c>
      <c r="AC44" s="31">
        <f t="shared" si="6"/>
        <v>168020.85</v>
      </c>
      <c r="AD44" s="28">
        <f>+ROUND((U44*0.25)*'Distribution Wksht'!$E$16,2)</f>
        <v>152407.10999999999</v>
      </c>
      <c r="AE44" s="28">
        <f>+ROUND((V44*0.25)*'Distribution Wksht'!$E$16,2)</f>
        <v>228146.1</v>
      </c>
      <c r="AF44" s="31">
        <f t="shared" si="7"/>
        <v>380553.20999999996</v>
      </c>
      <c r="AG44" s="28">
        <f>+ROUND((U44*0.25)*'Distribution Wksht'!$E$17,2)</f>
        <v>212325.22</v>
      </c>
      <c r="AH44" s="28">
        <f>+ROUND((V44*0.25)*'Distribution Wksht'!$E$17,2)</f>
        <v>317840.62</v>
      </c>
      <c r="AI44" s="31">
        <f t="shared" si="8"/>
        <v>530165.84</v>
      </c>
      <c r="AJ44" s="28">
        <f>+ROUND((U44*0.25)*'Distribution Wksht'!$E$18,2)</f>
        <v>215045.84</v>
      </c>
      <c r="AK44" s="28">
        <f>+ROUND((V44*0.25)*'Distribution Wksht'!$E$18,2)</f>
        <v>321913.26</v>
      </c>
      <c r="AL44" s="31">
        <f t="shared" si="9"/>
        <v>536959.1</v>
      </c>
      <c r="AM44" s="28">
        <f t="shared" si="30"/>
        <v>745218.47</v>
      </c>
      <c r="AN44" s="28">
        <f t="shared" si="31"/>
        <v>1115556.1200000001</v>
      </c>
      <c r="AO44" s="31">
        <f t="shared" si="32"/>
        <v>1860774.59</v>
      </c>
      <c r="AQ44" s="71">
        <f>+ROUND((U44*0.25)*'Distribution Wksht'!$L$14,2)</f>
        <v>98149.91</v>
      </c>
      <c r="AR44" s="28">
        <f>+ROUND((V44*0.25)*'Distribution Wksht'!$L$14,2)</f>
        <v>146925.68</v>
      </c>
      <c r="AS44" s="31">
        <f t="shared" si="10"/>
        <v>245075.59</v>
      </c>
      <c r="AT44" s="28">
        <f>+ROUND((U44*0.25)*'Distribution Wksht'!$L$15,2)</f>
        <v>67290.39</v>
      </c>
      <c r="AU44" s="28">
        <f>+ROUND((V44*0.25)*'Distribution Wksht'!$L$15,2)</f>
        <v>100730.46</v>
      </c>
      <c r="AV44" s="31">
        <f t="shared" si="11"/>
        <v>168020.85</v>
      </c>
      <c r="AW44" s="28">
        <f>+ROUND((U44*0.25)*'Distribution Wksht'!$L$16,2)</f>
        <v>152407.10999999999</v>
      </c>
      <c r="AX44" s="28">
        <f>+ROUND((V44*0.25)*'Distribution Wksht'!$L$16,2)</f>
        <v>228146.1</v>
      </c>
      <c r="AY44" s="31">
        <f t="shared" si="12"/>
        <v>380553.20999999996</v>
      </c>
      <c r="AZ44" s="28">
        <f>+ROUND((U44*0.25)*'Distribution Wksht'!$L$17,2)</f>
        <v>212325.22</v>
      </c>
      <c r="BA44" s="28">
        <f>+ROUND((V44*0.25)*'Distribution Wksht'!$L$17,2)</f>
        <v>317840.62</v>
      </c>
      <c r="BB44" s="31">
        <f t="shared" si="13"/>
        <v>530165.84</v>
      </c>
      <c r="BC44" s="28">
        <f>+ROUND((U44*0.25)*'Distribution Wksht'!$L$18,2)</f>
        <v>215045.84</v>
      </c>
      <c r="BD44" s="28">
        <f>+ROUND((V44*0.25)*'Distribution Wksht'!$L$18,2)</f>
        <v>321913.26</v>
      </c>
      <c r="BE44" s="31">
        <f t="shared" si="14"/>
        <v>536959.1</v>
      </c>
      <c r="BF44" s="28">
        <f t="shared" si="33"/>
        <v>745218.47</v>
      </c>
      <c r="BG44" s="28">
        <f t="shared" si="34"/>
        <v>1115556.1200000001</v>
      </c>
      <c r="BH44" s="31">
        <f t="shared" si="35"/>
        <v>1860774.59</v>
      </c>
      <c r="BI44" s="37"/>
      <c r="BJ44" s="71">
        <f>+ROUND((U44*0.25)*'Distribution Wksht'!$S$14,2)</f>
        <v>96333.83</v>
      </c>
      <c r="BK44" s="28">
        <f>+ROUND((V44*0.25)*'Distribution Wksht'!$S$14,2)</f>
        <v>144207.1</v>
      </c>
      <c r="BL44" s="31">
        <f t="shared" si="15"/>
        <v>240540.93</v>
      </c>
      <c r="BM44" s="28">
        <f>+ROUND((U44*0.25)*'Distribution Wksht'!$S$15,2)</f>
        <v>66210.899999999994</v>
      </c>
      <c r="BN44" s="28">
        <f>+ROUND((V44*0.25)*'Distribution Wksht'!$S$15,2)</f>
        <v>99114.52</v>
      </c>
      <c r="BO44" s="31">
        <f t="shared" si="16"/>
        <v>165325.41999999998</v>
      </c>
      <c r="BP44" s="28">
        <f>+ROUND((U44*0.25)*'Distribution Wksht'!$S$16,2)</f>
        <v>154958.94</v>
      </c>
      <c r="BQ44" s="28">
        <f>+ROUND((V44*0.25)*'Distribution Wksht'!$S$16,2)</f>
        <v>231966.06</v>
      </c>
      <c r="BR44" s="31">
        <f t="shared" si="17"/>
        <v>386925</v>
      </c>
      <c r="BS44" s="28">
        <f>+ROUND((U44*0.25)*'Distribution Wksht'!$S$17,2)</f>
        <v>213867.72</v>
      </c>
      <c r="BT44" s="28">
        <f>+ROUND((V44*0.25)*'Distribution Wksht'!$S$17,2)</f>
        <v>320149.67</v>
      </c>
      <c r="BU44" s="31">
        <f t="shared" si="18"/>
        <v>534017.39</v>
      </c>
      <c r="BV44" s="28">
        <f>+ROUND((U44*0.25)*'Distribution Wksht'!$S$18,2)</f>
        <v>213847.08</v>
      </c>
      <c r="BW44" s="28">
        <f>+ROUND((V44*0.25)*'Distribution Wksht'!$S$18,2)</f>
        <v>320118.77</v>
      </c>
      <c r="BX44" s="31">
        <f t="shared" si="19"/>
        <v>533965.85</v>
      </c>
      <c r="BY44" s="28">
        <f t="shared" si="36"/>
        <v>745218.47</v>
      </c>
      <c r="BZ44" s="28">
        <f t="shared" si="37"/>
        <v>1115556.1200000001</v>
      </c>
      <c r="CA44" s="31">
        <f t="shared" si="38"/>
        <v>1860774.59</v>
      </c>
      <c r="CC44" s="71">
        <f>+ROUND((U44*0.25)*'Distribution Wksht'!$Z$14,2)</f>
        <v>96333.83</v>
      </c>
      <c r="CD44" s="28">
        <f>+ROUND((V44*0.25)*'Distribution Wksht'!$Z$14,2)</f>
        <v>144207.1</v>
      </c>
      <c r="CE44" s="31">
        <f t="shared" si="20"/>
        <v>240540.93</v>
      </c>
      <c r="CF44" s="28">
        <f>+ROUND((U44*0.25)*'Distribution Wksht'!$Z$15,2)</f>
        <v>66210.899999999994</v>
      </c>
      <c r="CG44" s="28">
        <f>+ROUND((V44*0.25)*'Distribution Wksht'!$Z$15,2)</f>
        <v>99114.52</v>
      </c>
      <c r="CH44" s="31">
        <f t="shared" si="21"/>
        <v>165325.41999999998</v>
      </c>
      <c r="CI44" s="28">
        <f>+ROUND((U44*0.25)*'Distribution Wksht'!$Z$16,2)</f>
        <v>154958.94</v>
      </c>
      <c r="CJ44" s="28">
        <f>+ROUND((V44*0.25)*'Distribution Wksht'!$Z$16,)</f>
        <v>231966</v>
      </c>
      <c r="CK44" s="31">
        <f t="shared" si="22"/>
        <v>386924.94</v>
      </c>
      <c r="CL44" s="28">
        <f>+ROUND((U44*0.25)*'Distribution Wksht'!$Z$17,2)</f>
        <v>213867.72</v>
      </c>
      <c r="CM44" s="28">
        <f>+ROUND((V44*0.25)*'Distribution Wksht'!$Z$17,2)</f>
        <v>320149.67</v>
      </c>
      <c r="CN44" s="31">
        <f t="shared" si="23"/>
        <v>534017.39</v>
      </c>
      <c r="CO44" s="28">
        <f>+ROUND((U44*0.25)*'Distribution Wksht'!$Z$18,2)</f>
        <v>213847.08</v>
      </c>
      <c r="CP44" s="28">
        <f>+ROUND((V44*0.25)*'Distribution Wksht'!$Z$18,2)</f>
        <v>320118.77</v>
      </c>
      <c r="CQ44" s="31">
        <f t="shared" si="24"/>
        <v>533965.85</v>
      </c>
      <c r="CR44" s="28">
        <f t="shared" si="39"/>
        <v>745218.47</v>
      </c>
      <c r="CS44" s="28">
        <f t="shared" si="40"/>
        <v>1115556.06</v>
      </c>
      <c r="CT44" s="31">
        <f t="shared" si="41"/>
        <v>1860774.53</v>
      </c>
      <c r="CV44" s="71">
        <f t="shared" si="42"/>
        <v>388967.48000000004</v>
      </c>
      <c r="CW44" s="28">
        <f t="shared" si="43"/>
        <v>582265.55999999994</v>
      </c>
      <c r="CX44" s="31">
        <f t="shared" si="25"/>
        <v>971233.04</v>
      </c>
      <c r="CY44" s="28">
        <f t="shared" si="44"/>
        <v>267002.57999999996</v>
      </c>
      <c r="CZ44" s="28">
        <f t="shared" si="45"/>
        <v>399689.96</v>
      </c>
      <c r="DA44" s="31">
        <f t="shared" si="26"/>
        <v>666692.54</v>
      </c>
      <c r="DB44" s="28">
        <f t="shared" si="46"/>
        <v>614732.1</v>
      </c>
      <c r="DC44" s="28">
        <f t="shared" si="47"/>
        <v>920224.26</v>
      </c>
      <c r="DD44" s="31">
        <f t="shared" si="27"/>
        <v>1534956.3599999999</v>
      </c>
      <c r="DE44" s="28">
        <f t="shared" si="48"/>
        <v>852385.88</v>
      </c>
      <c r="DF44" s="28">
        <f t="shared" si="49"/>
        <v>1275980.5799999998</v>
      </c>
      <c r="DG44" s="31">
        <f t="shared" si="28"/>
        <v>2128366.46</v>
      </c>
      <c r="DH44" s="28">
        <f t="shared" si="50"/>
        <v>857785.84</v>
      </c>
      <c r="DI44" s="28">
        <f t="shared" si="51"/>
        <v>1284064.06</v>
      </c>
      <c r="DJ44" s="31">
        <f t="shared" si="29"/>
        <v>2141849.9</v>
      </c>
      <c r="DK44" s="28">
        <f t="shared" si="52"/>
        <v>2980873.88</v>
      </c>
      <c r="DL44" s="28">
        <f t="shared" si="53"/>
        <v>4462224.42</v>
      </c>
      <c r="DM44" s="31">
        <f t="shared" si="54"/>
        <v>7443098.2999999998</v>
      </c>
      <c r="DN44" s="151"/>
      <c r="DO44" s="37">
        <f t="shared" si="72"/>
        <v>0</v>
      </c>
    </row>
    <row r="45" spans="1:119" ht="12.75" customHeight="1" x14ac:dyDescent="0.2">
      <c r="A45" s="135">
        <v>72008</v>
      </c>
      <c r="B45" s="150">
        <v>726012041</v>
      </c>
      <c r="C45" s="129" t="s">
        <v>91</v>
      </c>
      <c r="D45" s="80" t="s">
        <v>6</v>
      </c>
      <c r="E45" s="13"/>
      <c r="F45" s="81">
        <v>2</v>
      </c>
      <c r="G45" s="14"/>
      <c r="H45" s="24"/>
      <c r="I45" s="25"/>
      <c r="J45" s="26"/>
      <c r="K45" s="91">
        <v>299790.1490345542</v>
      </c>
      <c r="L45" s="92"/>
      <c r="M45" s="93">
        <f t="shared" si="73"/>
        <v>299790.1490345542</v>
      </c>
      <c r="N45" s="91">
        <v>2448856.4672261137</v>
      </c>
      <c r="O45" s="92"/>
      <c r="P45" s="93">
        <f t="shared" si="1"/>
        <v>2448856.4672261137</v>
      </c>
      <c r="Q45" s="91">
        <v>0</v>
      </c>
      <c r="R45" s="92">
        <v>0</v>
      </c>
      <c r="S45" s="123">
        <f t="shared" si="74"/>
        <v>2748646.6162606678</v>
      </c>
      <c r="U45" s="24">
        <f t="shared" si="75"/>
        <v>299790.1490345542</v>
      </c>
      <c r="V45" s="24">
        <f t="shared" si="76"/>
        <v>2448856.4672261137</v>
      </c>
      <c r="X45" s="70">
        <f>+ROUND((U45*0.25)*'Distribution Wksht'!$E$14,2)</f>
        <v>9871.06</v>
      </c>
      <c r="Y45" s="24">
        <f>+ROUND((V45*0.25)*'Distribution Wksht'!$E$14,2)</f>
        <v>80632.41</v>
      </c>
      <c r="Z45" s="27">
        <f t="shared" si="77"/>
        <v>90503.47</v>
      </c>
      <c r="AA45" s="24">
        <f>+ROUND((U45*0.25)*'Distribution Wksht'!$E$15,2)</f>
        <v>6767.48</v>
      </c>
      <c r="AB45" s="24">
        <f>+ROUND((V45*0.25)*'Distribution Wksht'!$E$15,2)</f>
        <v>55280.6</v>
      </c>
      <c r="AC45" s="27">
        <f t="shared" si="6"/>
        <v>62048.08</v>
      </c>
      <c r="AD45" s="24">
        <f>+ROUND((U45*0.25)*'Distribution Wksht'!$E$16,2)</f>
        <v>15327.77</v>
      </c>
      <c r="AE45" s="24">
        <f>+ROUND((V45*0.25)*'Distribution Wksht'!$E$16,2)</f>
        <v>125205.95</v>
      </c>
      <c r="AF45" s="27">
        <f t="shared" si="7"/>
        <v>140533.72</v>
      </c>
      <c r="AG45" s="24">
        <f>+ROUND((U45*0.25)*'Distribution Wksht'!$E$17,2)</f>
        <v>21353.81</v>
      </c>
      <c r="AH45" s="24">
        <f>+ROUND((V45*0.25)*'Distribution Wksht'!$E$17,2)</f>
        <v>174430.05</v>
      </c>
      <c r="AI45" s="27">
        <f t="shared" si="8"/>
        <v>195783.86</v>
      </c>
      <c r="AJ45" s="24">
        <f>+ROUND((U45*0.25)*'Distribution Wksht'!$E$18,2)</f>
        <v>21627.42</v>
      </c>
      <c r="AK45" s="24">
        <f>+ROUND((V45*0.25)*'Distribution Wksht'!$E$18,2)</f>
        <v>176665.11</v>
      </c>
      <c r="AL45" s="27">
        <f t="shared" si="9"/>
        <v>198292.52999999997</v>
      </c>
      <c r="AM45" s="24">
        <f t="shared" si="30"/>
        <v>74947.540000000008</v>
      </c>
      <c r="AN45" s="24">
        <f t="shared" si="31"/>
        <v>612214.12</v>
      </c>
      <c r="AO45" s="27">
        <f t="shared" si="32"/>
        <v>687161.66</v>
      </c>
      <c r="AQ45" s="70">
        <f>+ROUND((U45*0.25)*'Distribution Wksht'!$L$14,2)</f>
        <v>9871.06</v>
      </c>
      <c r="AR45" s="24">
        <f>+ROUND((V45*0.25)*'Distribution Wksht'!$L$14,2)</f>
        <v>80632.41</v>
      </c>
      <c r="AS45" s="27">
        <f t="shared" si="10"/>
        <v>90503.47</v>
      </c>
      <c r="AT45" s="24">
        <f>+ROUND((U45*0.25)*'Distribution Wksht'!$L$15,2)</f>
        <v>6767.48</v>
      </c>
      <c r="AU45" s="24">
        <f>+ROUND((V45*0.25)*'Distribution Wksht'!$L$15,2)</f>
        <v>55280.6</v>
      </c>
      <c r="AV45" s="27">
        <f t="shared" si="11"/>
        <v>62048.08</v>
      </c>
      <c r="AW45" s="24">
        <f>+ROUND((U45*0.25)*'Distribution Wksht'!$L$16,2)</f>
        <v>15327.77</v>
      </c>
      <c r="AX45" s="24">
        <f>+ROUND((V45*0.25)*'Distribution Wksht'!$L$16,2)</f>
        <v>125205.95</v>
      </c>
      <c r="AY45" s="27">
        <f t="shared" si="12"/>
        <v>140533.72</v>
      </c>
      <c r="AZ45" s="24">
        <f>+ROUND((U45*0.25)*'Distribution Wksht'!$L$17,2)</f>
        <v>21353.81</v>
      </c>
      <c r="BA45" s="24">
        <f>+ROUND((V45*0.25)*'Distribution Wksht'!$L$17,2)</f>
        <v>174430.05</v>
      </c>
      <c r="BB45" s="27">
        <f t="shared" si="13"/>
        <v>195783.86</v>
      </c>
      <c r="BC45" s="24">
        <f>+ROUND((U45*0.25)*'Distribution Wksht'!$L$18,2)</f>
        <v>21627.42</v>
      </c>
      <c r="BD45" s="24">
        <f>+ROUND((V45*0.25)*'Distribution Wksht'!$L$18,2)</f>
        <v>176665.11</v>
      </c>
      <c r="BE45" s="27">
        <f t="shared" si="14"/>
        <v>198292.52999999997</v>
      </c>
      <c r="BF45" s="24">
        <f t="shared" si="33"/>
        <v>74947.540000000008</v>
      </c>
      <c r="BG45" s="24">
        <f t="shared" si="34"/>
        <v>612214.12</v>
      </c>
      <c r="BH45" s="27">
        <f t="shared" si="35"/>
        <v>687161.66</v>
      </c>
      <c r="BI45" s="37"/>
      <c r="BJ45" s="70">
        <f>+ROUND((U45*0.25)*'Distribution Wksht'!$S$14,2)</f>
        <v>9688.41</v>
      </c>
      <c r="BK45" s="24">
        <f>+ROUND((V45*0.25)*'Distribution Wksht'!$S$14,2)</f>
        <v>79140.460000000006</v>
      </c>
      <c r="BL45" s="27">
        <f t="shared" si="15"/>
        <v>88828.87000000001</v>
      </c>
      <c r="BM45" s="24">
        <f>+ROUND((U45*0.25)*'Distribution Wksht'!$S$15,2)</f>
        <v>6658.91</v>
      </c>
      <c r="BN45" s="24">
        <f>+ROUND((V45*0.25)*'Distribution Wksht'!$S$15,2)</f>
        <v>54393.78</v>
      </c>
      <c r="BO45" s="27">
        <f t="shared" si="16"/>
        <v>61052.69</v>
      </c>
      <c r="BP45" s="24">
        <f>+ROUND((U45*0.25)*'Distribution Wksht'!$S$16,2)</f>
        <v>15584.41</v>
      </c>
      <c r="BQ45" s="24">
        <f>+ROUND((V45*0.25)*'Distribution Wksht'!$S$16,2)</f>
        <v>127302.33</v>
      </c>
      <c r="BR45" s="27">
        <f t="shared" si="17"/>
        <v>142886.74</v>
      </c>
      <c r="BS45" s="24">
        <f>+ROUND((U45*0.25)*'Distribution Wksht'!$S$17,2)</f>
        <v>21508.94</v>
      </c>
      <c r="BT45" s="24">
        <f>+ROUND((V45*0.25)*'Distribution Wksht'!$S$17,2)</f>
        <v>175697.25</v>
      </c>
      <c r="BU45" s="27">
        <f t="shared" si="18"/>
        <v>197206.19</v>
      </c>
      <c r="BV45" s="24">
        <f>+ROUND((U45*0.25)*'Distribution Wksht'!$S$18,2)</f>
        <v>21506.86</v>
      </c>
      <c r="BW45" s="24">
        <f>+ROUND((V45*0.25)*'Distribution Wksht'!$S$18,2)</f>
        <v>175680.3</v>
      </c>
      <c r="BX45" s="27">
        <f t="shared" si="19"/>
        <v>197187.15999999997</v>
      </c>
      <c r="BY45" s="24">
        <f t="shared" si="36"/>
        <v>74947.53</v>
      </c>
      <c r="BZ45" s="24">
        <f t="shared" si="37"/>
        <v>612214.12</v>
      </c>
      <c r="CA45" s="27">
        <f t="shared" si="38"/>
        <v>687161.65</v>
      </c>
      <c r="CC45" s="70">
        <f>+ROUND((U45*0.25)*'Distribution Wksht'!$Z$14,2)</f>
        <v>9688.41</v>
      </c>
      <c r="CD45" s="24">
        <f>+ROUND((V45*0.25)*'Distribution Wksht'!$Z$14,2)</f>
        <v>79140.460000000006</v>
      </c>
      <c r="CE45" s="27">
        <f t="shared" si="20"/>
        <v>88828.87000000001</v>
      </c>
      <c r="CF45" s="24">
        <f>+ROUND((U45*0.25)*'Distribution Wksht'!$Z$15,2)</f>
        <v>6658.91</v>
      </c>
      <c r="CG45" s="24">
        <f>+ROUND((V45*0.25)*'Distribution Wksht'!$Z$15,2)</f>
        <v>54393.78</v>
      </c>
      <c r="CH45" s="27">
        <f t="shared" si="21"/>
        <v>61052.69</v>
      </c>
      <c r="CI45" s="24">
        <f>+ROUND((U45*0.25)*'Distribution Wksht'!$Z$16,2)</f>
        <v>15584.41</v>
      </c>
      <c r="CJ45" s="24">
        <f>+ROUND((V45*0.25)*'Distribution Wksht'!$Z$16,)</f>
        <v>127302</v>
      </c>
      <c r="CK45" s="27">
        <f t="shared" si="22"/>
        <v>142886.41</v>
      </c>
      <c r="CL45" s="24">
        <f>+ROUND((U45*0.25)*'Distribution Wksht'!$Z$17,2)</f>
        <v>21508.94</v>
      </c>
      <c r="CM45" s="24">
        <f>+ROUND((V45*0.25)*'Distribution Wksht'!$Z$17,2)</f>
        <v>175697.25</v>
      </c>
      <c r="CN45" s="27">
        <f t="shared" si="23"/>
        <v>197206.19</v>
      </c>
      <c r="CO45" s="24">
        <f>+ROUND((U45*0.25)*'Distribution Wksht'!$Z$18,2)</f>
        <v>21506.86</v>
      </c>
      <c r="CP45" s="24">
        <f>+ROUND((V45*0.25)*'Distribution Wksht'!$Z$18,2)</f>
        <v>175680.3</v>
      </c>
      <c r="CQ45" s="27">
        <f t="shared" si="24"/>
        <v>197187.15999999997</v>
      </c>
      <c r="CR45" s="24">
        <f t="shared" si="39"/>
        <v>74947.53</v>
      </c>
      <c r="CS45" s="24">
        <f t="shared" si="40"/>
        <v>612213.79</v>
      </c>
      <c r="CT45" s="27">
        <f t="shared" si="41"/>
        <v>687161.32000000007</v>
      </c>
      <c r="CV45" s="70">
        <f t="shared" si="42"/>
        <v>39118.94</v>
      </c>
      <c r="CW45" s="24">
        <f t="shared" si="43"/>
        <v>319545.74000000005</v>
      </c>
      <c r="CX45" s="27">
        <f t="shared" si="25"/>
        <v>358664.68000000005</v>
      </c>
      <c r="CY45" s="24">
        <f t="shared" si="44"/>
        <v>26852.78</v>
      </c>
      <c r="CZ45" s="24">
        <f t="shared" si="45"/>
        <v>219348.75999999998</v>
      </c>
      <c r="DA45" s="27">
        <f t="shared" si="26"/>
        <v>246201.53999999998</v>
      </c>
      <c r="DB45" s="24">
        <f t="shared" si="46"/>
        <v>61824.36</v>
      </c>
      <c r="DC45" s="24">
        <f t="shared" si="47"/>
        <v>505016.23</v>
      </c>
      <c r="DD45" s="27">
        <f t="shared" si="27"/>
        <v>566840.59</v>
      </c>
      <c r="DE45" s="24">
        <f t="shared" si="48"/>
        <v>85725.5</v>
      </c>
      <c r="DF45" s="24">
        <f t="shared" si="49"/>
        <v>700254.6</v>
      </c>
      <c r="DG45" s="27">
        <f t="shared" si="28"/>
        <v>785980.1</v>
      </c>
      <c r="DH45" s="24">
        <f t="shared" si="50"/>
        <v>86268.56</v>
      </c>
      <c r="DI45" s="24">
        <f t="shared" si="51"/>
        <v>704690.82000000007</v>
      </c>
      <c r="DJ45" s="27">
        <f t="shared" si="29"/>
        <v>790959.38000000012</v>
      </c>
      <c r="DK45" s="24">
        <f t="shared" si="52"/>
        <v>299790.14</v>
      </c>
      <c r="DL45" s="24">
        <f t="shared" si="53"/>
        <v>2448856.1500000004</v>
      </c>
      <c r="DM45" s="27">
        <f t="shared" si="54"/>
        <v>2748646.2900000005</v>
      </c>
      <c r="DN45" s="151"/>
      <c r="DO45" s="37">
        <f t="shared" si="72"/>
        <v>0</v>
      </c>
    </row>
    <row r="46" spans="1:119" ht="26.25" customHeight="1" x14ac:dyDescent="0.2">
      <c r="A46" s="136">
        <v>73009</v>
      </c>
      <c r="B46" s="149">
        <v>720535375</v>
      </c>
      <c r="C46" s="161" t="s">
        <v>183</v>
      </c>
      <c r="D46" s="82" t="s">
        <v>7</v>
      </c>
      <c r="E46" s="11"/>
      <c r="F46" s="83">
        <v>5</v>
      </c>
      <c r="G46" s="15"/>
      <c r="H46" s="28"/>
      <c r="I46" s="29"/>
      <c r="J46" s="30"/>
      <c r="K46" s="94">
        <v>67948947.418973893</v>
      </c>
      <c r="L46" s="95"/>
      <c r="M46" s="96">
        <f t="shared" si="73"/>
        <v>67948947.418973893</v>
      </c>
      <c r="N46" s="94">
        <v>45494871.961208045</v>
      </c>
      <c r="O46" s="95"/>
      <c r="P46" s="96">
        <f t="shared" si="1"/>
        <v>45494871.961208045</v>
      </c>
      <c r="Q46" s="94">
        <v>0</v>
      </c>
      <c r="R46" s="95">
        <v>0</v>
      </c>
      <c r="S46" s="124">
        <f t="shared" si="74"/>
        <v>113443819.38018194</v>
      </c>
      <c r="U46" s="28">
        <f t="shared" si="75"/>
        <v>67948947.418973893</v>
      </c>
      <c r="V46" s="28">
        <f t="shared" si="76"/>
        <v>45494871.961208045</v>
      </c>
      <c r="X46" s="71">
        <f>+ROUND((U46*0.25)*'Distribution Wksht'!$E$14,2)</f>
        <v>2237324.7400000002</v>
      </c>
      <c r="Y46" s="28">
        <f>+ROUND((V46*0.25)*'Distribution Wksht'!$E$14,2)</f>
        <v>1497989.4</v>
      </c>
      <c r="Z46" s="31">
        <f t="shared" si="77"/>
        <v>3735314.14</v>
      </c>
      <c r="AA46" s="28">
        <f>+ROUND((U46*0.25)*'Distribution Wksht'!$E$15,2)</f>
        <v>1533882.7</v>
      </c>
      <c r="AB46" s="28">
        <f>+ROUND((V46*0.25)*'Distribution Wksht'!$E$15,2)</f>
        <v>1027003.35</v>
      </c>
      <c r="AC46" s="31">
        <f t="shared" si="6"/>
        <v>2560886.0499999998</v>
      </c>
      <c r="AD46" s="28">
        <f>+ROUND((U46*0.25)*'Distribution Wksht'!$E$16,2)</f>
        <v>3474116.43</v>
      </c>
      <c r="AE46" s="28">
        <f>+ROUND((V46*0.25)*'Distribution Wksht'!$E$16,2)</f>
        <v>2326076.98</v>
      </c>
      <c r="AF46" s="31">
        <f t="shared" si="7"/>
        <v>5800193.4100000001</v>
      </c>
      <c r="AG46" s="28">
        <f>+ROUND((U46*0.25)*'Distribution Wksht'!$E$17,2)</f>
        <v>4839948.26</v>
      </c>
      <c r="AH46" s="28">
        <f>+ROUND((V46*0.25)*'Distribution Wksht'!$E$17,2)</f>
        <v>3240562.73</v>
      </c>
      <c r="AI46" s="31">
        <f t="shared" si="8"/>
        <v>8080510.9900000002</v>
      </c>
      <c r="AJ46" s="28">
        <f>+ROUND((U46*0.25)*'Distribution Wksht'!$E$18,2)</f>
        <v>4901964.72</v>
      </c>
      <c r="AK46" s="28">
        <f>+ROUND((V46*0.25)*'Distribution Wksht'!$E$18,2)</f>
        <v>3282085.53</v>
      </c>
      <c r="AL46" s="31">
        <f t="shared" si="9"/>
        <v>8184050.25</v>
      </c>
      <c r="AM46" s="28">
        <f t="shared" si="30"/>
        <v>16987236.850000001</v>
      </c>
      <c r="AN46" s="28">
        <f t="shared" si="31"/>
        <v>11373717.99</v>
      </c>
      <c r="AO46" s="31">
        <f t="shared" si="32"/>
        <v>28360954.840000004</v>
      </c>
      <c r="AQ46" s="71">
        <f>+ROUND((U46*0.25)*'Distribution Wksht'!$L$14,2)</f>
        <v>2237324.7400000002</v>
      </c>
      <c r="AR46" s="28">
        <f>+ROUND((V46*0.25)*'Distribution Wksht'!$L$14,2)</f>
        <v>1497989.4</v>
      </c>
      <c r="AS46" s="31">
        <f t="shared" si="10"/>
        <v>3735314.14</v>
      </c>
      <c r="AT46" s="28">
        <f>+ROUND((U46*0.25)*'Distribution Wksht'!$L$15,2)</f>
        <v>1533882.7</v>
      </c>
      <c r="AU46" s="28">
        <f>+ROUND((V46*0.25)*'Distribution Wksht'!$L$15,2)</f>
        <v>1027003.35</v>
      </c>
      <c r="AV46" s="31">
        <f t="shared" si="11"/>
        <v>2560886.0499999998</v>
      </c>
      <c r="AW46" s="28">
        <f>+ROUND((U46*0.25)*'Distribution Wksht'!$L$16,2)</f>
        <v>3474116.43</v>
      </c>
      <c r="AX46" s="28">
        <f>+ROUND((V46*0.25)*'Distribution Wksht'!$L$16,2)</f>
        <v>2326076.98</v>
      </c>
      <c r="AY46" s="31">
        <f t="shared" si="12"/>
        <v>5800193.4100000001</v>
      </c>
      <c r="AZ46" s="28">
        <f>+ROUND((U46*0.25)*'Distribution Wksht'!$L$17,2)</f>
        <v>4839948.26</v>
      </c>
      <c r="BA46" s="28">
        <f>+ROUND((V46*0.25)*'Distribution Wksht'!$L$17,2)</f>
        <v>3240562.73</v>
      </c>
      <c r="BB46" s="31">
        <f t="shared" si="13"/>
        <v>8080510.9900000002</v>
      </c>
      <c r="BC46" s="28">
        <f>+ROUND((U46*0.25)*'Distribution Wksht'!$L$18,2)</f>
        <v>4901964.72</v>
      </c>
      <c r="BD46" s="28">
        <f>+ROUND((V46*0.25)*'Distribution Wksht'!$L$18,2)</f>
        <v>3282085.53</v>
      </c>
      <c r="BE46" s="31">
        <f t="shared" si="14"/>
        <v>8184050.25</v>
      </c>
      <c r="BF46" s="28">
        <f t="shared" si="33"/>
        <v>16987236.850000001</v>
      </c>
      <c r="BG46" s="28">
        <f t="shared" si="34"/>
        <v>11373717.99</v>
      </c>
      <c r="BH46" s="31">
        <f t="shared" si="35"/>
        <v>28360954.840000004</v>
      </c>
      <c r="BI46" s="37"/>
      <c r="BJ46" s="71">
        <f>+ROUND((U46*0.25)*'Distribution Wksht'!$S$14,2)</f>
        <v>2195927.27</v>
      </c>
      <c r="BK46" s="28">
        <f>+ROUND((V46*0.25)*'Distribution Wksht'!$S$14,2)</f>
        <v>1470271.93</v>
      </c>
      <c r="BL46" s="31">
        <f t="shared" si="15"/>
        <v>3666199.2</v>
      </c>
      <c r="BM46" s="28">
        <f>+ROUND((U46*0.25)*'Distribution Wksht'!$S$15,2)</f>
        <v>1509275.82</v>
      </c>
      <c r="BN46" s="28">
        <f>+ROUND((V46*0.25)*'Distribution Wksht'!$S$15,2)</f>
        <v>1010527.94</v>
      </c>
      <c r="BO46" s="31">
        <f t="shared" si="16"/>
        <v>2519803.7599999998</v>
      </c>
      <c r="BP46" s="28">
        <f>+ROUND((U46*0.25)*'Distribution Wksht'!$S$16,2)</f>
        <v>3532285.27</v>
      </c>
      <c r="BQ46" s="28">
        <f>+ROUND((V46*0.25)*'Distribution Wksht'!$S$16,2)</f>
        <v>2365023.63</v>
      </c>
      <c r="BR46" s="31">
        <f t="shared" si="17"/>
        <v>5897308.9000000004</v>
      </c>
      <c r="BS46" s="28">
        <f>+ROUND((U46*0.25)*'Distribution Wksht'!$S$17,2)</f>
        <v>4875109.5</v>
      </c>
      <c r="BT46" s="28">
        <f>+ROUND((V46*0.25)*'Distribution Wksht'!$S$17,2)</f>
        <v>3264104.76</v>
      </c>
      <c r="BU46" s="31">
        <f t="shared" si="18"/>
        <v>8139214.2599999998</v>
      </c>
      <c r="BV46" s="28">
        <f>+ROUND((U46*0.25)*'Distribution Wksht'!$S$18,2)</f>
        <v>4874639</v>
      </c>
      <c r="BW46" s="28">
        <f>+ROUND((V46*0.25)*'Distribution Wksht'!$S$18,2)</f>
        <v>3263789.73</v>
      </c>
      <c r="BX46" s="31">
        <f t="shared" si="19"/>
        <v>8138428.7300000004</v>
      </c>
      <c r="BY46" s="28">
        <f t="shared" si="36"/>
        <v>16987236.859999999</v>
      </c>
      <c r="BZ46" s="28">
        <f t="shared" si="37"/>
        <v>11373717.99</v>
      </c>
      <c r="CA46" s="31">
        <f t="shared" si="38"/>
        <v>28360954.850000001</v>
      </c>
      <c r="CC46" s="71">
        <f>+ROUND((U46*0.25)*'Distribution Wksht'!$Z$14,2)</f>
        <v>2195927.27</v>
      </c>
      <c r="CD46" s="28">
        <f>+ROUND((V46*0.25)*'Distribution Wksht'!$Z$14,2)</f>
        <v>1470271.93</v>
      </c>
      <c r="CE46" s="31">
        <f t="shared" si="20"/>
        <v>3666199.2</v>
      </c>
      <c r="CF46" s="28">
        <f>+ROUND((U46*0.25)*'Distribution Wksht'!$Z$15,2)</f>
        <v>1509275.82</v>
      </c>
      <c r="CG46" s="28">
        <f>+ROUND((V46*0.25)*'Distribution Wksht'!$Z$15,2)</f>
        <v>1010527.94</v>
      </c>
      <c r="CH46" s="31">
        <f t="shared" si="21"/>
        <v>2519803.7599999998</v>
      </c>
      <c r="CI46" s="28">
        <f>+ROUND((U46*0.25)*'Distribution Wksht'!$Z$16,2)</f>
        <v>3532285.27</v>
      </c>
      <c r="CJ46" s="28">
        <f>+ROUND((V46*0.25)*'Distribution Wksht'!$Z$16,)</f>
        <v>2365024</v>
      </c>
      <c r="CK46" s="31">
        <f t="shared" si="22"/>
        <v>5897309.2699999996</v>
      </c>
      <c r="CL46" s="28">
        <f>+ROUND((U46*0.25)*'Distribution Wksht'!$Z$17,2)</f>
        <v>4875109.5</v>
      </c>
      <c r="CM46" s="28">
        <f>+ROUND((V46*0.25)*'Distribution Wksht'!$Z$17,2)</f>
        <v>3264104.76</v>
      </c>
      <c r="CN46" s="31">
        <f t="shared" si="23"/>
        <v>8139214.2599999998</v>
      </c>
      <c r="CO46" s="28">
        <f>+ROUND((U46*0.25)*'Distribution Wksht'!$Z$18,2)</f>
        <v>4874639</v>
      </c>
      <c r="CP46" s="28">
        <f>+ROUND((V46*0.25)*'Distribution Wksht'!$Z$18,2)</f>
        <v>3263789.73</v>
      </c>
      <c r="CQ46" s="31">
        <f t="shared" si="24"/>
        <v>8138428.7300000004</v>
      </c>
      <c r="CR46" s="28">
        <f t="shared" si="39"/>
        <v>16987236.859999999</v>
      </c>
      <c r="CS46" s="28">
        <f t="shared" si="40"/>
        <v>11373718.359999999</v>
      </c>
      <c r="CT46" s="31">
        <f t="shared" si="41"/>
        <v>28360955.219999999</v>
      </c>
      <c r="CV46" s="71">
        <f t="shared" si="42"/>
        <v>8866504.0199999996</v>
      </c>
      <c r="CW46" s="28">
        <f t="shared" si="43"/>
        <v>5936522.6599999992</v>
      </c>
      <c r="CX46" s="31">
        <f t="shared" si="25"/>
        <v>14803026.68</v>
      </c>
      <c r="CY46" s="28">
        <f t="shared" si="44"/>
        <v>6086317.04</v>
      </c>
      <c r="CZ46" s="28">
        <f t="shared" si="45"/>
        <v>4075062.5799999996</v>
      </c>
      <c r="DA46" s="31">
        <f t="shared" si="26"/>
        <v>10161379.619999999</v>
      </c>
      <c r="DB46" s="28">
        <f t="shared" si="46"/>
        <v>14012803.4</v>
      </c>
      <c r="DC46" s="28">
        <f t="shared" si="47"/>
        <v>9382201.5899999999</v>
      </c>
      <c r="DD46" s="31">
        <f t="shared" si="27"/>
        <v>23395004.990000002</v>
      </c>
      <c r="DE46" s="28">
        <f t="shared" si="48"/>
        <v>19430115.52</v>
      </c>
      <c r="DF46" s="28">
        <f t="shared" si="49"/>
        <v>13009334.979999999</v>
      </c>
      <c r="DG46" s="31">
        <f t="shared" si="28"/>
        <v>32439450.5</v>
      </c>
      <c r="DH46" s="28">
        <f t="shared" si="50"/>
        <v>19553207.439999998</v>
      </c>
      <c r="DI46" s="28">
        <f t="shared" si="51"/>
        <v>13091750.52</v>
      </c>
      <c r="DJ46" s="31">
        <f t="shared" si="29"/>
        <v>32644957.959999997</v>
      </c>
      <c r="DK46" s="28">
        <f t="shared" si="52"/>
        <v>67948947.420000002</v>
      </c>
      <c r="DL46" s="28">
        <f t="shared" si="53"/>
        <v>45494872.329999998</v>
      </c>
      <c r="DM46" s="31">
        <f t="shared" si="54"/>
        <v>113443819.75</v>
      </c>
      <c r="DN46" s="151"/>
      <c r="DO46" s="37">
        <f t="shared" si="72"/>
        <v>0</v>
      </c>
    </row>
    <row r="47" spans="1:119" ht="12.75" customHeight="1" x14ac:dyDescent="0.2">
      <c r="A47" s="135">
        <v>70303</v>
      </c>
      <c r="B47" s="150">
        <v>900021727</v>
      </c>
      <c r="C47" s="129" t="s">
        <v>92</v>
      </c>
      <c r="D47" s="80" t="s">
        <v>9</v>
      </c>
      <c r="E47" s="13"/>
      <c r="F47" s="81">
        <v>1</v>
      </c>
      <c r="G47" s="14"/>
      <c r="H47" s="24"/>
      <c r="I47" s="25"/>
      <c r="J47" s="26"/>
      <c r="K47" s="91">
        <v>108205.46604</v>
      </c>
      <c r="L47" s="92"/>
      <c r="M47" s="93">
        <f t="shared" si="73"/>
        <v>108205.46604</v>
      </c>
      <c r="N47" s="91">
        <v>526866.3543253945</v>
      </c>
      <c r="O47" s="92"/>
      <c r="P47" s="93">
        <f t="shared" si="1"/>
        <v>526866.3543253945</v>
      </c>
      <c r="Q47" s="91">
        <v>0</v>
      </c>
      <c r="R47" s="92">
        <v>0</v>
      </c>
      <c r="S47" s="123">
        <f t="shared" si="74"/>
        <v>635071.82036539447</v>
      </c>
      <c r="U47" s="24">
        <f t="shared" si="75"/>
        <v>108205.46604</v>
      </c>
      <c r="V47" s="24">
        <f t="shared" si="76"/>
        <v>526866.3543253945</v>
      </c>
      <c r="X47" s="70">
        <f>+ROUND((U47*0.25)*'Distribution Wksht'!$E$14,2)</f>
        <v>3562.83</v>
      </c>
      <c r="Y47" s="24">
        <f>+ROUND((V47*0.25)*'Distribution Wksht'!$E$14,2)</f>
        <v>17347.89</v>
      </c>
      <c r="Z47" s="27">
        <f t="shared" si="77"/>
        <v>20910.72</v>
      </c>
      <c r="AA47" s="24">
        <f>+ROUND((U47*0.25)*'Distribution Wksht'!$E$15,2)</f>
        <v>2442.64</v>
      </c>
      <c r="AB47" s="24">
        <f>+ROUND((V47*0.25)*'Distribution Wksht'!$E$15,2)</f>
        <v>11893.51</v>
      </c>
      <c r="AC47" s="27">
        <f t="shared" si="6"/>
        <v>14336.15</v>
      </c>
      <c r="AD47" s="24">
        <f>+ROUND((U47*0.25)*'Distribution Wksht'!$E$16,2)</f>
        <v>5532.37</v>
      </c>
      <c r="AE47" s="24">
        <f>+ROUND((V47*0.25)*'Distribution Wksht'!$E$16,2)</f>
        <v>26937.8</v>
      </c>
      <c r="AF47" s="27">
        <f t="shared" si="7"/>
        <v>32470.17</v>
      </c>
      <c r="AG47" s="24">
        <f>+ROUND((U47*0.25)*'Distribution Wksht'!$E$17,2)</f>
        <v>7707.39</v>
      </c>
      <c r="AH47" s="24">
        <f>+ROUND((V47*0.25)*'Distribution Wksht'!$E$17,2)</f>
        <v>37528.26</v>
      </c>
      <c r="AI47" s="27">
        <f t="shared" si="8"/>
        <v>45235.65</v>
      </c>
      <c r="AJ47" s="24">
        <f>+ROUND((U47*0.25)*'Distribution Wksht'!$E$18,2)</f>
        <v>7806.15</v>
      </c>
      <c r="AK47" s="24">
        <f>+ROUND((V47*0.25)*'Distribution Wksht'!$E$18,2)</f>
        <v>38009.129999999997</v>
      </c>
      <c r="AL47" s="27">
        <f t="shared" si="9"/>
        <v>45815.28</v>
      </c>
      <c r="AM47" s="24">
        <f t="shared" si="30"/>
        <v>27051.379999999997</v>
      </c>
      <c r="AN47" s="24">
        <f t="shared" si="31"/>
        <v>131716.59</v>
      </c>
      <c r="AO47" s="27">
        <f t="shared" si="32"/>
        <v>158767.97</v>
      </c>
      <c r="AQ47" s="70">
        <f>+ROUND((U47*0.25)*'Distribution Wksht'!$L$14,2)</f>
        <v>3562.83</v>
      </c>
      <c r="AR47" s="24">
        <f>+ROUND((V47*0.25)*'Distribution Wksht'!$L$14,2)</f>
        <v>17347.89</v>
      </c>
      <c r="AS47" s="27">
        <f t="shared" si="10"/>
        <v>20910.72</v>
      </c>
      <c r="AT47" s="24">
        <f>+ROUND((U47*0.25)*'Distribution Wksht'!$L$15,2)</f>
        <v>2442.64</v>
      </c>
      <c r="AU47" s="24">
        <f>+ROUND((V47*0.25)*'Distribution Wksht'!$L$15,2)</f>
        <v>11893.51</v>
      </c>
      <c r="AV47" s="27">
        <f t="shared" si="11"/>
        <v>14336.15</v>
      </c>
      <c r="AW47" s="24">
        <f>+ROUND((U47*0.25)*'Distribution Wksht'!$L$16,2)</f>
        <v>5532.37</v>
      </c>
      <c r="AX47" s="24">
        <f>+ROUND((V47*0.25)*'Distribution Wksht'!$L$16,2)</f>
        <v>26937.8</v>
      </c>
      <c r="AY47" s="27">
        <f t="shared" si="12"/>
        <v>32470.17</v>
      </c>
      <c r="AZ47" s="24">
        <f>+ROUND((U47*0.25)*'Distribution Wksht'!$L$17,2)</f>
        <v>7707.39</v>
      </c>
      <c r="BA47" s="24">
        <f>+ROUND((V47*0.25)*'Distribution Wksht'!$L$17,2)</f>
        <v>37528.26</v>
      </c>
      <c r="BB47" s="27">
        <f t="shared" si="13"/>
        <v>45235.65</v>
      </c>
      <c r="BC47" s="24">
        <f>+ROUND((U47*0.25)*'Distribution Wksht'!$L$18,2)</f>
        <v>7806.15</v>
      </c>
      <c r="BD47" s="24">
        <f>+ROUND((V47*0.25)*'Distribution Wksht'!$L$18,2)</f>
        <v>38009.129999999997</v>
      </c>
      <c r="BE47" s="27">
        <f t="shared" si="14"/>
        <v>45815.28</v>
      </c>
      <c r="BF47" s="24">
        <f t="shared" si="33"/>
        <v>27051.379999999997</v>
      </c>
      <c r="BG47" s="24">
        <f t="shared" si="34"/>
        <v>131716.59</v>
      </c>
      <c r="BH47" s="27">
        <f t="shared" si="35"/>
        <v>158767.97</v>
      </c>
      <c r="BI47" s="37"/>
      <c r="BJ47" s="70">
        <f>+ROUND((U47*0.25)*'Distribution Wksht'!$S$14,2)</f>
        <v>3496.91</v>
      </c>
      <c r="BK47" s="24">
        <f>+ROUND((V47*0.25)*'Distribution Wksht'!$S$14,2)</f>
        <v>17026.900000000001</v>
      </c>
      <c r="BL47" s="27">
        <f t="shared" si="15"/>
        <v>20523.810000000001</v>
      </c>
      <c r="BM47" s="24">
        <f>+ROUND((U47*0.25)*'Distribution Wksht'!$S$15,2)</f>
        <v>2403.4499999999998</v>
      </c>
      <c r="BN47" s="24">
        <f>+ROUND((V47*0.25)*'Distribution Wksht'!$S$15,2)</f>
        <v>11702.71</v>
      </c>
      <c r="BO47" s="27">
        <f t="shared" si="16"/>
        <v>14106.16</v>
      </c>
      <c r="BP47" s="24">
        <f>+ROUND((U47*0.25)*'Distribution Wksht'!$S$16,2)</f>
        <v>5625</v>
      </c>
      <c r="BQ47" s="24">
        <f>+ROUND((V47*0.25)*'Distribution Wksht'!$S$16,2)</f>
        <v>27388.83</v>
      </c>
      <c r="BR47" s="27">
        <f t="shared" si="17"/>
        <v>33013.83</v>
      </c>
      <c r="BS47" s="24">
        <f>+ROUND((U47*0.25)*'Distribution Wksht'!$S$17,2)</f>
        <v>7763.38</v>
      </c>
      <c r="BT47" s="24">
        <f>+ROUND((V47*0.25)*'Distribution Wksht'!$S$17,2)</f>
        <v>37800.9</v>
      </c>
      <c r="BU47" s="27">
        <f t="shared" si="18"/>
        <v>45564.28</v>
      </c>
      <c r="BV47" s="24">
        <f>+ROUND((U47*0.25)*'Distribution Wksht'!$S$18,2)</f>
        <v>7762.63</v>
      </c>
      <c r="BW47" s="24">
        <f>+ROUND((V47*0.25)*'Distribution Wksht'!$S$18,2)</f>
        <v>37797.25</v>
      </c>
      <c r="BX47" s="27">
        <f t="shared" si="19"/>
        <v>45559.88</v>
      </c>
      <c r="BY47" s="24">
        <f t="shared" si="36"/>
        <v>27051.370000000003</v>
      </c>
      <c r="BZ47" s="24">
        <f t="shared" si="37"/>
        <v>131716.59</v>
      </c>
      <c r="CA47" s="27">
        <f t="shared" si="38"/>
        <v>158767.96</v>
      </c>
      <c r="CC47" s="70">
        <f>+ROUND((U47*0.25)*'Distribution Wksht'!$Z$14,2)</f>
        <v>3496.91</v>
      </c>
      <c r="CD47" s="24">
        <f>+ROUND((V47*0.25)*'Distribution Wksht'!$Z$14,2)</f>
        <v>17026.900000000001</v>
      </c>
      <c r="CE47" s="27">
        <f t="shared" si="20"/>
        <v>20523.810000000001</v>
      </c>
      <c r="CF47" s="24">
        <f>+ROUND((U47*0.25)*'Distribution Wksht'!$Z$15,2)</f>
        <v>2403.4499999999998</v>
      </c>
      <c r="CG47" s="24">
        <f>+ROUND((V47*0.25)*'Distribution Wksht'!$Z$15,2)</f>
        <v>11702.71</v>
      </c>
      <c r="CH47" s="27">
        <f t="shared" si="21"/>
        <v>14106.16</v>
      </c>
      <c r="CI47" s="24">
        <f>+ROUND((U47*0.25)*'Distribution Wksht'!$Z$16,2)</f>
        <v>5625</v>
      </c>
      <c r="CJ47" s="24">
        <f>+ROUND((V47*0.25)*'Distribution Wksht'!$Z$16,)</f>
        <v>27389</v>
      </c>
      <c r="CK47" s="27">
        <f t="shared" si="22"/>
        <v>33014</v>
      </c>
      <c r="CL47" s="24">
        <f>+ROUND((U47*0.25)*'Distribution Wksht'!$Z$17,2)</f>
        <v>7763.38</v>
      </c>
      <c r="CM47" s="24">
        <f>+ROUND((V47*0.25)*'Distribution Wksht'!$Z$17,2)</f>
        <v>37800.9</v>
      </c>
      <c r="CN47" s="27">
        <f t="shared" si="23"/>
        <v>45564.28</v>
      </c>
      <c r="CO47" s="24">
        <f>+ROUND((U47*0.25)*'Distribution Wksht'!$Z$18,2)</f>
        <v>7762.63</v>
      </c>
      <c r="CP47" s="24">
        <f>+ROUND((V47*0.25)*'Distribution Wksht'!$Z$18,2)</f>
        <v>37797.25</v>
      </c>
      <c r="CQ47" s="27">
        <f t="shared" si="24"/>
        <v>45559.88</v>
      </c>
      <c r="CR47" s="24">
        <f t="shared" si="39"/>
        <v>27051.370000000003</v>
      </c>
      <c r="CS47" s="24">
        <f t="shared" si="40"/>
        <v>131716.76</v>
      </c>
      <c r="CT47" s="27">
        <f t="shared" si="41"/>
        <v>158768.13</v>
      </c>
      <c r="CV47" s="70">
        <f t="shared" si="42"/>
        <v>14119.48</v>
      </c>
      <c r="CW47" s="24">
        <f t="shared" si="43"/>
        <v>68749.58</v>
      </c>
      <c r="CX47" s="27">
        <f t="shared" si="25"/>
        <v>82869.06</v>
      </c>
      <c r="CY47" s="24">
        <f t="shared" si="44"/>
        <v>9692.18</v>
      </c>
      <c r="CZ47" s="24">
        <f t="shared" si="45"/>
        <v>47192.439999999995</v>
      </c>
      <c r="DA47" s="27">
        <f t="shared" si="26"/>
        <v>56884.619999999995</v>
      </c>
      <c r="DB47" s="24">
        <f t="shared" si="46"/>
        <v>22314.739999999998</v>
      </c>
      <c r="DC47" s="24">
        <f t="shared" si="47"/>
        <v>108653.43</v>
      </c>
      <c r="DD47" s="27">
        <f t="shared" si="27"/>
        <v>130968.16999999998</v>
      </c>
      <c r="DE47" s="24">
        <f t="shared" si="48"/>
        <v>30941.54</v>
      </c>
      <c r="DF47" s="24">
        <f t="shared" si="49"/>
        <v>150658.32</v>
      </c>
      <c r="DG47" s="27">
        <f t="shared" si="28"/>
        <v>181599.86000000002</v>
      </c>
      <c r="DH47" s="24">
        <f t="shared" si="50"/>
        <v>31137.56</v>
      </c>
      <c r="DI47" s="24">
        <f t="shared" si="51"/>
        <v>151612.76</v>
      </c>
      <c r="DJ47" s="27">
        <f t="shared" si="29"/>
        <v>182750.32</v>
      </c>
      <c r="DK47" s="24">
        <f t="shared" si="52"/>
        <v>108205.5</v>
      </c>
      <c r="DL47" s="24">
        <f t="shared" si="53"/>
        <v>526866.53</v>
      </c>
      <c r="DM47" s="27">
        <f t="shared" si="54"/>
        <v>635072.03</v>
      </c>
      <c r="DN47" s="151"/>
      <c r="DO47" s="37">
        <f t="shared" si="72"/>
        <v>0</v>
      </c>
    </row>
    <row r="48" spans="1:119" ht="12.75" customHeight="1" x14ac:dyDescent="0.2">
      <c r="A48" s="136">
        <v>72046</v>
      </c>
      <c r="B48" s="149">
        <v>720551963</v>
      </c>
      <c r="C48" s="130" t="s">
        <v>14</v>
      </c>
      <c r="D48" s="82" t="s">
        <v>14</v>
      </c>
      <c r="E48" s="11"/>
      <c r="F48" s="83">
        <v>3</v>
      </c>
      <c r="G48" s="15"/>
      <c r="H48" s="28"/>
      <c r="I48" s="29"/>
      <c r="J48" s="30"/>
      <c r="K48" s="94">
        <v>18685413.140349813</v>
      </c>
      <c r="L48" s="95"/>
      <c r="M48" s="96">
        <f t="shared" si="73"/>
        <v>18685413.140349813</v>
      </c>
      <c r="N48" s="94">
        <v>28612426.099931888</v>
      </c>
      <c r="O48" s="95"/>
      <c r="P48" s="96">
        <f t="shared" si="1"/>
        <v>28612426.099931888</v>
      </c>
      <c r="Q48" s="94">
        <v>0</v>
      </c>
      <c r="R48" s="95">
        <v>0</v>
      </c>
      <c r="S48" s="124">
        <f t="shared" si="74"/>
        <v>47297839.240281701</v>
      </c>
      <c r="U48" s="28">
        <f t="shared" si="75"/>
        <v>18685413.140349813</v>
      </c>
      <c r="V48" s="28">
        <f t="shared" si="76"/>
        <v>28612426.099931888</v>
      </c>
      <c r="X48" s="71">
        <f>+ROUND((U48*0.25)*'Distribution Wksht'!$E$14,2)</f>
        <v>615246.28</v>
      </c>
      <c r="Y48" s="28">
        <f>+ROUND((V48*0.25)*'Distribution Wksht'!$E$14,2)</f>
        <v>942108.62</v>
      </c>
      <c r="Z48" s="31">
        <f t="shared" si="77"/>
        <v>1557354.9</v>
      </c>
      <c r="AA48" s="28">
        <f>+ROUND((U48*0.25)*'Distribution Wksht'!$E$15,2)</f>
        <v>421805.38</v>
      </c>
      <c r="AB48" s="28">
        <f>+ROUND((V48*0.25)*'Distribution Wksht'!$E$15,2)</f>
        <v>645898.23999999999</v>
      </c>
      <c r="AC48" s="31">
        <f t="shared" si="6"/>
        <v>1067703.6200000001</v>
      </c>
      <c r="AD48" s="28">
        <f>+ROUND((U48*0.25)*'Distribution Wksht'!$E$16,2)</f>
        <v>955354.03</v>
      </c>
      <c r="AE48" s="28">
        <f>+ROUND((V48*0.25)*'Distribution Wksht'!$E$16,2)</f>
        <v>1462905.66</v>
      </c>
      <c r="AF48" s="31">
        <f t="shared" si="7"/>
        <v>2418259.69</v>
      </c>
      <c r="AG48" s="28">
        <f>+ROUND((U48*0.25)*'Distribution Wksht'!$E$17,2)</f>
        <v>1330946.78</v>
      </c>
      <c r="AH48" s="28">
        <f>+ROUND((V48*0.25)*'Distribution Wksht'!$E$17,2)</f>
        <v>2038039.84</v>
      </c>
      <c r="AI48" s="31">
        <f t="shared" si="8"/>
        <v>3368986.62</v>
      </c>
      <c r="AJ48" s="28">
        <f>+ROUND((U48*0.25)*'Distribution Wksht'!$E$18,2)</f>
        <v>1348000.81</v>
      </c>
      <c r="AK48" s="28">
        <f>+ROUND((V48*0.25)*'Distribution Wksht'!$E$18,2)</f>
        <v>2064154.17</v>
      </c>
      <c r="AL48" s="31">
        <f t="shared" si="9"/>
        <v>3412154.98</v>
      </c>
      <c r="AM48" s="28">
        <f t="shared" si="30"/>
        <v>4671353.2799999993</v>
      </c>
      <c r="AN48" s="28">
        <f t="shared" si="31"/>
        <v>7153106.5299999993</v>
      </c>
      <c r="AO48" s="31">
        <f t="shared" si="32"/>
        <v>11824459.809999999</v>
      </c>
      <c r="AQ48" s="71">
        <f>+ROUND((U48*0.25)*'Distribution Wksht'!$L$14,2)</f>
        <v>615246.28</v>
      </c>
      <c r="AR48" s="28">
        <f>+ROUND((V48*0.25)*'Distribution Wksht'!$L$14,2)</f>
        <v>942108.62</v>
      </c>
      <c r="AS48" s="31">
        <f t="shared" si="10"/>
        <v>1557354.9</v>
      </c>
      <c r="AT48" s="28">
        <f>+ROUND((U48*0.25)*'Distribution Wksht'!$L$15,2)</f>
        <v>421805.38</v>
      </c>
      <c r="AU48" s="28">
        <f>+ROUND((V48*0.25)*'Distribution Wksht'!$L$15,2)</f>
        <v>645898.23999999999</v>
      </c>
      <c r="AV48" s="31">
        <f t="shared" si="11"/>
        <v>1067703.6200000001</v>
      </c>
      <c r="AW48" s="28">
        <f>+ROUND((U48*0.25)*'Distribution Wksht'!$L$16,2)</f>
        <v>955354.03</v>
      </c>
      <c r="AX48" s="28">
        <f>+ROUND((V48*0.25)*'Distribution Wksht'!$L$16,2)</f>
        <v>1462905.66</v>
      </c>
      <c r="AY48" s="31">
        <f t="shared" si="12"/>
        <v>2418259.69</v>
      </c>
      <c r="AZ48" s="28">
        <f>+ROUND((U48*0.25)*'Distribution Wksht'!$L$17,2)</f>
        <v>1330946.78</v>
      </c>
      <c r="BA48" s="28">
        <f>+ROUND((V48*0.25)*'Distribution Wksht'!$L$17,2)</f>
        <v>2038039.84</v>
      </c>
      <c r="BB48" s="31">
        <f t="shared" si="13"/>
        <v>3368986.62</v>
      </c>
      <c r="BC48" s="28">
        <f>+ROUND((U48*0.25)*'Distribution Wksht'!$L$18,2)</f>
        <v>1348000.81</v>
      </c>
      <c r="BD48" s="28">
        <f>+ROUND((V48*0.25)*'Distribution Wksht'!$L$18,2)</f>
        <v>2064154.17</v>
      </c>
      <c r="BE48" s="31">
        <f t="shared" si="14"/>
        <v>3412154.98</v>
      </c>
      <c r="BF48" s="28">
        <f t="shared" si="33"/>
        <v>4671353.2799999993</v>
      </c>
      <c r="BG48" s="28">
        <f t="shared" si="34"/>
        <v>7153106.5299999993</v>
      </c>
      <c r="BH48" s="31">
        <f t="shared" si="35"/>
        <v>11824459.809999999</v>
      </c>
      <c r="BI48" s="37"/>
      <c r="BJ48" s="71">
        <f>+ROUND((U48*0.25)*'Distribution Wksht'!$S$14,2)</f>
        <v>603862.31000000006</v>
      </c>
      <c r="BK48" s="28">
        <f>+ROUND((V48*0.25)*'Distribution Wksht'!$S$14,2)</f>
        <v>924676.67</v>
      </c>
      <c r="BL48" s="31">
        <f t="shared" si="15"/>
        <v>1528538.98</v>
      </c>
      <c r="BM48" s="28">
        <f>+ROUND((U48*0.25)*'Distribution Wksht'!$S$15,2)</f>
        <v>415038.69</v>
      </c>
      <c r="BN48" s="28">
        <f>+ROUND((V48*0.25)*'Distribution Wksht'!$S$15,2)</f>
        <v>635536.6</v>
      </c>
      <c r="BO48" s="31">
        <f t="shared" si="16"/>
        <v>1050575.29</v>
      </c>
      <c r="BP48" s="28">
        <f>+ROUND((U48*0.25)*'Distribution Wksht'!$S$16,2)</f>
        <v>971349.99</v>
      </c>
      <c r="BQ48" s="28">
        <f>+ROUND((V48*0.25)*'Distribution Wksht'!$S$16,2)</f>
        <v>1487399.81</v>
      </c>
      <c r="BR48" s="31">
        <f t="shared" si="17"/>
        <v>2458749.7999999998</v>
      </c>
      <c r="BS48" s="28">
        <f>+ROUND((U48*0.25)*'Distribution Wksht'!$S$17,2)</f>
        <v>1340615.8400000001</v>
      </c>
      <c r="BT48" s="28">
        <f>+ROUND((V48*0.25)*'Distribution Wksht'!$S$17,2)</f>
        <v>2052845.79</v>
      </c>
      <c r="BU48" s="31">
        <f t="shared" si="18"/>
        <v>3393461.63</v>
      </c>
      <c r="BV48" s="28">
        <f>+ROUND((U48*0.25)*'Distribution Wksht'!$S$18,2)</f>
        <v>1340486.45</v>
      </c>
      <c r="BW48" s="28">
        <f>+ROUND((V48*0.25)*'Distribution Wksht'!$S$18,2)</f>
        <v>2052647.66</v>
      </c>
      <c r="BX48" s="31">
        <f t="shared" si="19"/>
        <v>3393134.11</v>
      </c>
      <c r="BY48" s="28">
        <f t="shared" si="36"/>
        <v>4671353.28</v>
      </c>
      <c r="BZ48" s="28">
        <f t="shared" si="37"/>
        <v>7153106.5300000003</v>
      </c>
      <c r="CA48" s="31">
        <f t="shared" si="38"/>
        <v>11824459.810000001</v>
      </c>
      <c r="CC48" s="71">
        <f>+ROUND((U48*0.25)*'Distribution Wksht'!$Z$14,2)</f>
        <v>603862.31000000006</v>
      </c>
      <c r="CD48" s="28">
        <f>+ROUND((V48*0.25)*'Distribution Wksht'!$Z$14,2)</f>
        <v>924676.67</v>
      </c>
      <c r="CE48" s="31">
        <f t="shared" si="20"/>
        <v>1528538.98</v>
      </c>
      <c r="CF48" s="28">
        <f>+ROUND((U48*0.25)*'Distribution Wksht'!$Z$15,2)</f>
        <v>415038.69</v>
      </c>
      <c r="CG48" s="28">
        <f>+ROUND((V48*0.25)*'Distribution Wksht'!$Z$15,2)</f>
        <v>635536.6</v>
      </c>
      <c r="CH48" s="31">
        <f t="shared" si="21"/>
        <v>1050575.29</v>
      </c>
      <c r="CI48" s="28">
        <f>+ROUND((U48*0.25)*'Distribution Wksht'!$Z$16,2)</f>
        <v>971349.99</v>
      </c>
      <c r="CJ48" s="28">
        <f>+ROUND((V48*0.25)*'Distribution Wksht'!$Z$16,)</f>
        <v>1487400</v>
      </c>
      <c r="CK48" s="31">
        <f t="shared" si="22"/>
        <v>2458749.9900000002</v>
      </c>
      <c r="CL48" s="28">
        <f>+ROUND((U48*0.25)*'Distribution Wksht'!$Z$17,2)</f>
        <v>1340615.8400000001</v>
      </c>
      <c r="CM48" s="28">
        <f>+ROUND((V48*0.25)*'Distribution Wksht'!$Z$17,2)</f>
        <v>2052845.79</v>
      </c>
      <c r="CN48" s="31">
        <f t="shared" si="23"/>
        <v>3393461.63</v>
      </c>
      <c r="CO48" s="28">
        <f>+ROUND((U48*0.25)*'Distribution Wksht'!$Z$18,2)</f>
        <v>1340486.45</v>
      </c>
      <c r="CP48" s="28">
        <f>+ROUND((V48*0.25)*'Distribution Wksht'!$Z$18,2)</f>
        <v>2052647.66</v>
      </c>
      <c r="CQ48" s="31">
        <f t="shared" si="24"/>
        <v>3393134.11</v>
      </c>
      <c r="CR48" s="28">
        <f t="shared" si="39"/>
        <v>4671353.28</v>
      </c>
      <c r="CS48" s="28">
        <f t="shared" si="40"/>
        <v>7153106.7200000007</v>
      </c>
      <c r="CT48" s="31">
        <f t="shared" si="41"/>
        <v>11824460</v>
      </c>
      <c r="CV48" s="71">
        <f t="shared" si="42"/>
        <v>2438217.1800000002</v>
      </c>
      <c r="CW48" s="28">
        <f t="shared" si="43"/>
        <v>3733570.58</v>
      </c>
      <c r="CX48" s="31">
        <f t="shared" si="25"/>
        <v>6171787.7599999998</v>
      </c>
      <c r="CY48" s="28">
        <f t="shared" si="44"/>
        <v>1673688.14</v>
      </c>
      <c r="CZ48" s="28">
        <f t="shared" si="45"/>
        <v>2562869.6800000002</v>
      </c>
      <c r="DA48" s="31">
        <f t="shared" si="26"/>
        <v>4236557.82</v>
      </c>
      <c r="DB48" s="28">
        <f t="shared" si="46"/>
        <v>3853408.04</v>
      </c>
      <c r="DC48" s="28">
        <f t="shared" si="47"/>
        <v>5900611.1299999999</v>
      </c>
      <c r="DD48" s="31">
        <f t="shared" si="27"/>
        <v>9754019.1699999999</v>
      </c>
      <c r="DE48" s="28">
        <f t="shared" si="48"/>
        <v>5343125.24</v>
      </c>
      <c r="DF48" s="28">
        <f t="shared" si="49"/>
        <v>8181771.2600000007</v>
      </c>
      <c r="DG48" s="31">
        <f t="shared" si="28"/>
        <v>13524896.5</v>
      </c>
      <c r="DH48" s="28">
        <f t="shared" si="50"/>
        <v>5376974.5200000005</v>
      </c>
      <c r="DI48" s="28">
        <f t="shared" si="51"/>
        <v>8233603.6600000001</v>
      </c>
      <c r="DJ48" s="31">
        <f t="shared" si="29"/>
        <v>13610578.18</v>
      </c>
      <c r="DK48" s="28">
        <f t="shared" si="52"/>
        <v>18685413.120000001</v>
      </c>
      <c r="DL48" s="28">
        <f t="shared" si="53"/>
        <v>28612426.310000002</v>
      </c>
      <c r="DM48" s="31">
        <f t="shared" si="54"/>
        <v>47297839.430000007</v>
      </c>
      <c r="DN48" s="151"/>
      <c r="DO48" s="37">
        <f t="shared" si="72"/>
        <v>0</v>
      </c>
    </row>
    <row r="49" spans="1:119" ht="12.75" hidden="1" customHeight="1" x14ac:dyDescent="0.2">
      <c r="A49" s="135">
        <v>72041</v>
      </c>
      <c r="B49" s="135"/>
      <c r="C49" s="129" t="s">
        <v>93</v>
      </c>
      <c r="D49" s="80" t="s">
        <v>58</v>
      </c>
      <c r="E49" s="13"/>
      <c r="F49" s="81" t="s">
        <v>59</v>
      </c>
      <c r="G49" s="14"/>
      <c r="H49" s="24"/>
      <c r="I49" s="25"/>
      <c r="J49" s="26"/>
      <c r="K49" s="91">
        <v>0</v>
      </c>
      <c r="L49" s="92"/>
      <c r="M49" s="93">
        <f t="shared" si="73"/>
        <v>0</v>
      </c>
      <c r="N49" s="91">
        <v>0</v>
      </c>
      <c r="O49" s="92"/>
      <c r="P49" s="93">
        <f t="shared" si="1"/>
        <v>0</v>
      </c>
      <c r="Q49" s="91">
        <v>0</v>
      </c>
      <c r="R49" s="92">
        <v>0</v>
      </c>
      <c r="S49" s="123">
        <f t="shared" si="74"/>
        <v>0</v>
      </c>
      <c r="U49" s="24">
        <f t="shared" si="75"/>
        <v>0</v>
      </c>
      <c r="V49" s="24">
        <f t="shared" si="76"/>
        <v>0</v>
      </c>
      <c r="X49" s="70">
        <f>+ROUND((U49*0.25)*'Distribution Wksht'!$E$14,2)</f>
        <v>0</v>
      </c>
      <c r="Y49" s="24">
        <f>+ROUND((V49*0.25)*'Distribution Wksht'!$E$14,2)</f>
        <v>0</v>
      </c>
      <c r="Z49" s="27">
        <f t="shared" si="77"/>
        <v>0</v>
      </c>
      <c r="AA49" s="24">
        <f>+ROUND((U49*0.25)*'Distribution Wksht'!$E$15,2)</f>
        <v>0</v>
      </c>
      <c r="AB49" s="24">
        <f>+ROUND((V49*0.25)*'Distribution Wksht'!$E$15,2)</f>
        <v>0</v>
      </c>
      <c r="AC49" s="27">
        <f t="shared" si="6"/>
        <v>0</v>
      </c>
      <c r="AD49" s="24">
        <f>+ROUND((U49*0.25)*'Distribution Wksht'!$E$16,2)</f>
        <v>0</v>
      </c>
      <c r="AE49" s="24">
        <f>+ROUND((V49*0.25)*'Distribution Wksht'!$E$16,2)</f>
        <v>0</v>
      </c>
      <c r="AF49" s="27">
        <f t="shared" si="7"/>
        <v>0</v>
      </c>
      <c r="AG49" s="24">
        <f>+ROUND((U49*0.25)*'Distribution Wksht'!$E$17,2)</f>
        <v>0</v>
      </c>
      <c r="AH49" s="24">
        <f>+ROUND((V49*0.25)*'Distribution Wksht'!$E$17,2)</f>
        <v>0</v>
      </c>
      <c r="AI49" s="27">
        <f t="shared" si="8"/>
        <v>0</v>
      </c>
      <c r="AJ49" s="24">
        <f>+ROUND((U49*0.25)*'Distribution Wksht'!$E$18,2)</f>
        <v>0</v>
      </c>
      <c r="AK49" s="24">
        <f>+ROUND((V49*0.25)*'Distribution Wksht'!$E$18,2)</f>
        <v>0</v>
      </c>
      <c r="AL49" s="27">
        <f t="shared" si="9"/>
        <v>0</v>
      </c>
      <c r="AM49" s="24">
        <f t="shared" si="30"/>
        <v>0</v>
      </c>
      <c r="AN49" s="24">
        <f t="shared" si="31"/>
        <v>0</v>
      </c>
      <c r="AO49" s="27">
        <f t="shared" si="32"/>
        <v>0</v>
      </c>
      <c r="AQ49" s="70">
        <f>+ROUND((U49*0.25)*'Distribution Wksht'!$L$14,2)</f>
        <v>0</v>
      </c>
      <c r="AR49" s="24">
        <f t="shared" si="56"/>
        <v>0</v>
      </c>
      <c r="AS49" s="27">
        <f t="shared" si="10"/>
        <v>0</v>
      </c>
      <c r="AT49" s="24">
        <f>+ROUND((U49*0.25)*'Distribution Wksht'!$L$15,2)</f>
        <v>0</v>
      </c>
      <c r="AU49" s="24">
        <f t="shared" si="57"/>
        <v>0</v>
      </c>
      <c r="AV49" s="27">
        <f t="shared" si="11"/>
        <v>0</v>
      </c>
      <c r="AW49" s="24">
        <f>+ROUND((U49*0.25)*'Distribution Wksht'!$L$16,2)</f>
        <v>0</v>
      </c>
      <c r="AX49" s="24">
        <f t="shared" si="58"/>
        <v>0</v>
      </c>
      <c r="AY49" s="27">
        <f t="shared" si="12"/>
        <v>0</v>
      </c>
      <c r="AZ49" s="24">
        <f>+ROUND((U49*0.25)*'Distribution Wksht'!$L$17,2)</f>
        <v>0</v>
      </c>
      <c r="BA49" s="24">
        <f t="shared" si="59"/>
        <v>0</v>
      </c>
      <c r="BB49" s="27">
        <f t="shared" si="13"/>
        <v>0</v>
      </c>
      <c r="BC49" s="24">
        <f>+ROUND((U49*0.25)*'Distribution Wksht'!$L$18,2)</f>
        <v>0</v>
      </c>
      <c r="BD49" s="24">
        <f t="shared" si="60"/>
        <v>0</v>
      </c>
      <c r="BE49" s="27">
        <f t="shared" si="14"/>
        <v>0</v>
      </c>
      <c r="BF49" s="24">
        <f t="shared" si="33"/>
        <v>0</v>
      </c>
      <c r="BG49" s="24">
        <f t="shared" si="34"/>
        <v>0</v>
      </c>
      <c r="BH49" s="27">
        <f t="shared" si="35"/>
        <v>0</v>
      </c>
      <c r="BJ49" s="70">
        <f>+ROUND((U49*0.25)*'Distribution Wksht'!$S$14,2)</f>
        <v>0</v>
      </c>
      <c r="BK49" s="24">
        <f t="shared" si="61"/>
        <v>0</v>
      </c>
      <c r="BL49" s="27">
        <f t="shared" si="15"/>
        <v>0</v>
      </c>
      <c r="BM49" s="24">
        <f>+ROUND((U49*0.25)*'Distribution Wksht'!$S$15,2)</f>
        <v>0</v>
      </c>
      <c r="BN49" s="24">
        <f t="shared" si="62"/>
        <v>0</v>
      </c>
      <c r="BO49" s="27">
        <f t="shared" si="16"/>
        <v>0</v>
      </c>
      <c r="BP49" s="24">
        <f>+ROUND((U49*0.25)*'Distribution Wksht'!$S$16,2)</f>
        <v>0</v>
      </c>
      <c r="BQ49" s="24">
        <f t="shared" si="63"/>
        <v>0</v>
      </c>
      <c r="BR49" s="27">
        <f t="shared" si="17"/>
        <v>0</v>
      </c>
      <c r="BS49" s="24">
        <f>+ROUND((U49*0.25)*'Distribution Wksht'!$S$17,2)</f>
        <v>0</v>
      </c>
      <c r="BT49" s="24">
        <f t="shared" si="64"/>
        <v>0</v>
      </c>
      <c r="BU49" s="27">
        <f t="shared" si="18"/>
        <v>0</v>
      </c>
      <c r="BV49" s="24">
        <f>+ROUND((U49*0.25)*'Distribution Wksht'!$S$18,2)</f>
        <v>0</v>
      </c>
      <c r="BW49" s="24">
        <f t="shared" si="65"/>
        <v>0</v>
      </c>
      <c r="BX49" s="27">
        <f t="shared" si="19"/>
        <v>0</v>
      </c>
      <c r="BY49" s="24">
        <f t="shared" si="36"/>
        <v>0</v>
      </c>
      <c r="BZ49" s="24">
        <f t="shared" si="37"/>
        <v>0</v>
      </c>
      <c r="CA49" s="27">
        <f t="shared" si="38"/>
        <v>0</v>
      </c>
      <c r="CC49" s="70">
        <f>+ROUND((U49*0.25)*'Distribution Wksht'!$Z$14,2)</f>
        <v>0</v>
      </c>
      <c r="CD49" s="24">
        <f t="shared" si="66"/>
        <v>0</v>
      </c>
      <c r="CE49" s="27">
        <f t="shared" si="20"/>
        <v>0</v>
      </c>
      <c r="CF49" s="24">
        <f>+ROUND((U49*0.25)*'Distribution Wksht'!$Z$15,2)</f>
        <v>0</v>
      </c>
      <c r="CG49" s="24">
        <f t="shared" si="67"/>
        <v>0</v>
      </c>
      <c r="CH49" s="27">
        <f t="shared" si="21"/>
        <v>0</v>
      </c>
      <c r="CI49" s="24">
        <f>+ROUND((U49*0.25)*'Distribution Wksht'!$Z$16,2)</f>
        <v>0</v>
      </c>
      <c r="CJ49" s="24">
        <f t="shared" si="68"/>
        <v>0</v>
      </c>
      <c r="CK49" s="27">
        <f t="shared" si="22"/>
        <v>0</v>
      </c>
      <c r="CL49" s="24">
        <f>+ROUND((U49*0.25)*'Distribution Wksht'!$Z$17,2)</f>
        <v>0</v>
      </c>
      <c r="CM49" s="24">
        <f t="shared" si="69"/>
        <v>0</v>
      </c>
      <c r="CN49" s="27">
        <f t="shared" si="23"/>
        <v>0</v>
      </c>
      <c r="CO49" s="24">
        <f>+ROUND((U49*0.25)*'Distribution Wksht'!$Z$18,2)</f>
        <v>0</v>
      </c>
      <c r="CP49" s="24">
        <f t="shared" si="70"/>
        <v>0</v>
      </c>
      <c r="CQ49" s="27">
        <f t="shared" si="24"/>
        <v>0</v>
      </c>
      <c r="CR49" s="24">
        <f t="shared" si="39"/>
        <v>0</v>
      </c>
      <c r="CS49" s="24">
        <f t="shared" si="40"/>
        <v>0</v>
      </c>
      <c r="CT49" s="27">
        <f t="shared" si="41"/>
        <v>0</v>
      </c>
      <c r="CV49" s="70">
        <f t="shared" si="42"/>
        <v>0</v>
      </c>
      <c r="CW49" s="24">
        <f t="shared" si="43"/>
        <v>0</v>
      </c>
      <c r="CX49" s="27">
        <f t="shared" si="25"/>
        <v>0</v>
      </c>
      <c r="CY49" s="24">
        <f t="shared" si="44"/>
        <v>0</v>
      </c>
      <c r="CZ49" s="24">
        <f t="shared" si="45"/>
        <v>0</v>
      </c>
      <c r="DA49" s="27">
        <f t="shared" si="26"/>
        <v>0</v>
      </c>
      <c r="DB49" s="24">
        <f t="shared" si="46"/>
        <v>0</v>
      </c>
      <c r="DC49" s="24">
        <f t="shared" si="47"/>
        <v>0</v>
      </c>
      <c r="DD49" s="27">
        <f t="shared" si="27"/>
        <v>0</v>
      </c>
      <c r="DE49" s="24">
        <f t="shared" si="48"/>
        <v>0</v>
      </c>
      <c r="DF49" s="24">
        <f t="shared" si="49"/>
        <v>0</v>
      </c>
      <c r="DG49" s="27">
        <f t="shared" si="28"/>
        <v>0</v>
      </c>
      <c r="DH49" s="24">
        <f t="shared" si="50"/>
        <v>0</v>
      </c>
      <c r="DI49" s="24">
        <f t="shared" si="51"/>
        <v>0</v>
      </c>
      <c r="DJ49" s="27">
        <f t="shared" si="29"/>
        <v>0</v>
      </c>
      <c r="DK49" s="24">
        <f t="shared" si="52"/>
        <v>0</v>
      </c>
      <c r="DL49" s="24">
        <f t="shared" si="53"/>
        <v>0</v>
      </c>
      <c r="DM49" s="27">
        <f t="shared" si="54"/>
        <v>0</v>
      </c>
    </row>
    <row r="50" spans="1:119" ht="12.75" customHeight="1" x14ac:dyDescent="0.2">
      <c r="A50" s="136">
        <v>72010</v>
      </c>
      <c r="B50" s="149">
        <v>726015227</v>
      </c>
      <c r="C50" s="130" t="s">
        <v>94</v>
      </c>
      <c r="D50" s="82" t="s">
        <v>13</v>
      </c>
      <c r="E50" s="11"/>
      <c r="F50" s="83">
        <v>5</v>
      </c>
      <c r="G50" s="15"/>
      <c r="H50" s="28"/>
      <c r="I50" s="29"/>
      <c r="J50" s="30"/>
      <c r="K50" s="94">
        <v>5179753.9816399692</v>
      </c>
      <c r="L50" s="95"/>
      <c r="M50" s="96">
        <f t="shared" si="73"/>
        <v>5179753.9816399692</v>
      </c>
      <c r="N50" s="94">
        <v>11093579.352273123</v>
      </c>
      <c r="O50" s="95"/>
      <c r="P50" s="96">
        <f t="shared" si="1"/>
        <v>11093579.352273123</v>
      </c>
      <c r="Q50" s="94">
        <v>0</v>
      </c>
      <c r="R50" s="95">
        <v>0</v>
      </c>
      <c r="S50" s="124">
        <f t="shared" si="74"/>
        <v>16273333.333913092</v>
      </c>
      <c r="U50" s="28">
        <f t="shared" si="75"/>
        <v>5179753.9816399692</v>
      </c>
      <c r="V50" s="28">
        <f t="shared" si="76"/>
        <v>11093579.352273123</v>
      </c>
      <c r="X50" s="71">
        <f>+ROUND((U50*0.25)*'Distribution Wksht'!$E$14,2)</f>
        <v>170551.45</v>
      </c>
      <c r="Y50" s="28">
        <f>+ROUND((V50*0.25)*'Distribution Wksht'!$E$14,2)</f>
        <v>365273.35</v>
      </c>
      <c r="Z50" s="31">
        <f t="shared" si="77"/>
        <v>535824.80000000005</v>
      </c>
      <c r="AA50" s="28">
        <f>+ROUND((U50*0.25)*'Distribution Wksht'!$E$15,2)</f>
        <v>116928.01</v>
      </c>
      <c r="AB50" s="28">
        <f>+ROUND((V50*0.25)*'Distribution Wksht'!$E$15,2)</f>
        <v>250426.98</v>
      </c>
      <c r="AC50" s="31">
        <f t="shared" si="6"/>
        <v>367354.99</v>
      </c>
      <c r="AD50" s="28">
        <f>+ROUND((U50*0.25)*'Distribution Wksht'!$E$16,2)</f>
        <v>264832.19</v>
      </c>
      <c r="AE50" s="28">
        <f>+ROUND((V50*0.25)*'Distribution Wksht'!$E$16,2)</f>
        <v>567196.22</v>
      </c>
      <c r="AF50" s="31">
        <f t="shared" si="7"/>
        <v>832028.40999999992</v>
      </c>
      <c r="AG50" s="28">
        <f>+ROUND((U50*0.25)*'Distribution Wksht'!$E$17,2)</f>
        <v>368949.66</v>
      </c>
      <c r="AH50" s="28">
        <f>+ROUND((V50*0.25)*'Distribution Wksht'!$E$17,2)</f>
        <v>790186.63</v>
      </c>
      <c r="AI50" s="31">
        <f t="shared" si="8"/>
        <v>1159136.29</v>
      </c>
      <c r="AJ50" s="28">
        <f>+ROUND((U50*0.25)*'Distribution Wksht'!$E$18,2)</f>
        <v>373677.18</v>
      </c>
      <c r="AK50" s="28">
        <f>+ROUND((V50*0.25)*'Distribution Wksht'!$E$18,2)</f>
        <v>800311.66</v>
      </c>
      <c r="AL50" s="31">
        <f t="shared" si="9"/>
        <v>1173988.8400000001</v>
      </c>
      <c r="AM50" s="28">
        <f t="shared" si="30"/>
        <v>1294938.49</v>
      </c>
      <c r="AN50" s="28">
        <f t="shared" si="31"/>
        <v>2773394.84</v>
      </c>
      <c r="AO50" s="31">
        <f t="shared" si="32"/>
        <v>4068333.33</v>
      </c>
      <c r="AQ50" s="71">
        <f>+ROUND((U50*0.25)*'Distribution Wksht'!$L$14,2)</f>
        <v>170551.45</v>
      </c>
      <c r="AR50" s="28">
        <f>+ROUND((V50*0.25)*'Distribution Wksht'!$L$14,2)</f>
        <v>365273.35</v>
      </c>
      <c r="AS50" s="31">
        <f t="shared" si="10"/>
        <v>535824.80000000005</v>
      </c>
      <c r="AT50" s="28">
        <f>+ROUND((U50*0.25)*'Distribution Wksht'!$L$15,2)</f>
        <v>116928.01</v>
      </c>
      <c r="AU50" s="28">
        <f>+ROUND((V50*0.25)*'Distribution Wksht'!$L$15,2)</f>
        <v>250426.98</v>
      </c>
      <c r="AV50" s="31">
        <f t="shared" si="11"/>
        <v>367354.99</v>
      </c>
      <c r="AW50" s="28">
        <f>+ROUND((U50*0.25)*'Distribution Wksht'!$L$16,2)</f>
        <v>264832.19</v>
      </c>
      <c r="AX50" s="28">
        <f>+ROUND((V50*0.25)*'Distribution Wksht'!$L$16,2)</f>
        <v>567196.22</v>
      </c>
      <c r="AY50" s="31">
        <f t="shared" si="12"/>
        <v>832028.40999999992</v>
      </c>
      <c r="AZ50" s="28">
        <f>+ROUND((U50*0.25)*'Distribution Wksht'!$L$17,2)</f>
        <v>368949.66</v>
      </c>
      <c r="BA50" s="28">
        <f>+ROUND((V50*0.25)*'Distribution Wksht'!$L$17,2)</f>
        <v>790186.63</v>
      </c>
      <c r="BB50" s="31">
        <f t="shared" si="13"/>
        <v>1159136.29</v>
      </c>
      <c r="BC50" s="28">
        <f>+ROUND((U50*0.25)*'Distribution Wksht'!$L$18,2)</f>
        <v>373677.18</v>
      </c>
      <c r="BD50" s="28">
        <f>+ROUND((V50*0.25)*'Distribution Wksht'!$L$18,2)</f>
        <v>800311.66</v>
      </c>
      <c r="BE50" s="31">
        <f t="shared" si="14"/>
        <v>1173988.8400000001</v>
      </c>
      <c r="BF50" s="28">
        <f t="shared" si="33"/>
        <v>1294938.49</v>
      </c>
      <c r="BG50" s="28">
        <f t="shared" si="34"/>
        <v>2773394.84</v>
      </c>
      <c r="BH50" s="31">
        <f t="shared" si="35"/>
        <v>4068333.33</v>
      </c>
      <c r="BI50" s="37"/>
      <c r="BJ50" s="71">
        <f>+ROUND((U50*0.25)*'Distribution Wksht'!$S$14,2)</f>
        <v>167395.72</v>
      </c>
      <c r="BK50" s="28">
        <f>+ROUND((V50*0.25)*'Distribution Wksht'!$S$14,2)</f>
        <v>358514.65</v>
      </c>
      <c r="BL50" s="31">
        <f t="shared" si="15"/>
        <v>525910.37</v>
      </c>
      <c r="BM50" s="28">
        <f>+ROUND((U50*0.25)*'Distribution Wksht'!$S$15,2)</f>
        <v>115052.22</v>
      </c>
      <c r="BN50" s="28">
        <f>+ROUND((V50*0.25)*'Distribution Wksht'!$S$15,2)</f>
        <v>246409.57</v>
      </c>
      <c r="BO50" s="31">
        <f t="shared" si="16"/>
        <v>361461.79000000004</v>
      </c>
      <c r="BP50" s="28">
        <f>+ROUND((U50*0.25)*'Distribution Wksht'!$S$16,2)</f>
        <v>269266.40000000002</v>
      </c>
      <c r="BQ50" s="28">
        <f>+ROUND((V50*0.25)*'Distribution Wksht'!$S$16,2)</f>
        <v>576693.06999999995</v>
      </c>
      <c r="BR50" s="31">
        <f t="shared" si="17"/>
        <v>845959.47</v>
      </c>
      <c r="BS50" s="28">
        <f>+ROUND((U50*0.25)*'Distribution Wksht'!$S$17,2)</f>
        <v>371630.01</v>
      </c>
      <c r="BT50" s="28">
        <f>+ROUND((V50*0.25)*'Distribution Wksht'!$S$17,2)</f>
        <v>795927.18</v>
      </c>
      <c r="BU50" s="31">
        <f t="shared" si="18"/>
        <v>1167557.19</v>
      </c>
      <c r="BV50" s="28">
        <f>+ROUND((U50*0.25)*'Distribution Wksht'!$S$18,2)</f>
        <v>371594.14</v>
      </c>
      <c r="BW50" s="28">
        <f>+ROUND((V50*0.25)*'Distribution Wksht'!$S$18,2)</f>
        <v>795850.36</v>
      </c>
      <c r="BX50" s="31">
        <f t="shared" si="19"/>
        <v>1167444.5</v>
      </c>
      <c r="BY50" s="28">
        <f t="shared" si="36"/>
        <v>1294938.4900000002</v>
      </c>
      <c r="BZ50" s="28">
        <f t="shared" si="37"/>
        <v>2773394.83</v>
      </c>
      <c r="CA50" s="31">
        <f t="shared" si="38"/>
        <v>4068333.3200000003</v>
      </c>
      <c r="CC50" s="71">
        <f>+ROUND((U50*0.25)*'Distribution Wksht'!$Z$14,2)</f>
        <v>167395.72</v>
      </c>
      <c r="CD50" s="28">
        <f>+ROUND((V50*0.25)*'Distribution Wksht'!$Z$14,2)</f>
        <v>358514.65</v>
      </c>
      <c r="CE50" s="31">
        <f t="shared" si="20"/>
        <v>525910.37</v>
      </c>
      <c r="CF50" s="28">
        <f>+ROUND((U50*0.25)*'Distribution Wksht'!$Z$15,2)</f>
        <v>115052.22</v>
      </c>
      <c r="CG50" s="28">
        <f>+ROUND((V50*0.25)*'Distribution Wksht'!$Z$15,2)</f>
        <v>246409.57</v>
      </c>
      <c r="CH50" s="31">
        <f t="shared" si="21"/>
        <v>361461.79000000004</v>
      </c>
      <c r="CI50" s="28">
        <f>+ROUND((U50*0.25)*'Distribution Wksht'!$Z$16,2)</f>
        <v>269266.40000000002</v>
      </c>
      <c r="CJ50" s="28">
        <f>+ROUND((V50*0.25)*'Distribution Wksht'!$Z$16,)</f>
        <v>576693</v>
      </c>
      <c r="CK50" s="31">
        <f t="shared" si="22"/>
        <v>845959.4</v>
      </c>
      <c r="CL50" s="28">
        <f>+ROUND((U50*0.25)*'Distribution Wksht'!$Z$17,2)</f>
        <v>371630.01</v>
      </c>
      <c r="CM50" s="28">
        <f>+ROUND((V50*0.25)*'Distribution Wksht'!$Z$17,2)</f>
        <v>795927.18</v>
      </c>
      <c r="CN50" s="31">
        <f t="shared" si="23"/>
        <v>1167557.19</v>
      </c>
      <c r="CO50" s="28">
        <f>+ROUND((U50*0.25)*'Distribution Wksht'!$Z$18,2)</f>
        <v>371594.14</v>
      </c>
      <c r="CP50" s="28">
        <f>+ROUND((V50*0.25)*'Distribution Wksht'!$Z$18,2)</f>
        <v>795850.36</v>
      </c>
      <c r="CQ50" s="31">
        <f t="shared" si="24"/>
        <v>1167444.5</v>
      </c>
      <c r="CR50" s="28">
        <f t="shared" si="39"/>
        <v>1294938.4900000002</v>
      </c>
      <c r="CS50" s="28">
        <f t="shared" si="40"/>
        <v>2773394.76</v>
      </c>
      <c r="CT50" s="31">
        <f t="shared" si="41"/>
        <v>4068333.25</v>
      </c>
      <c r="CV50" s="71">
        <f t="shared" si="42"/>
        <v>675894.34</v>
      </c>
      <c r="CW50" s="28">
        <f t="shared" si="43"/>
        <v>1447576</v>
      </c>
      <c r="CX50" s="31">
        <f t="shared" si="25"/>
        <v>2123470.34</v>
      </c>
      <c r="CY50" s="28">
        <f t="shared" si="44"/>
        <v>463960.45999999996</v>
      </c>
      <c r="CZ50" s="28">
        <f t="shared" si="45"/>
        <v>993673.10000000009</v>
      </c>
      <c r="DA50" s="31">
        <f t="shared" si="26"/>
        <v>1457633.56</v>
      </c>
      <c r="DB50" s="28">
        <f t="shared" si="46"/>
        <v>1068197.1800000002</v>
      </c>
      <c r="DC50" s="28">
        <f t="shared" si="47"/>
        <v>2287778.5099999998</v>
      </c>
      <c r="DD50" s="31">
        <f t="shared" si="27"/>
        <v>3355975.69</v>
      </c>
      <c r="DE50" s="28">
        <f t="shared" si="48"/>
        <v>1481159.34</v>
      </c>
      <c r="DF50" s="28">
        <f t="shared" si="49"/>
        <v>3172227.62</v>
      </c>
      <c r="DG50" s="31">
        <f t="shared" si="28"/>
        <v>4653386.96</v>
      </c>
      <c r="DH50" s="28">
        <f t="shared" si="50"/>
        <v>1490542.6400000001</v>
      </c>
      <c r="DI50" s="28">
        <f t="shared" si="51"/>
        <v>3192324.04</v>
      </c>
      <c r="DJ50" s="31">
        <f t="shared" si="29"/>
        <v>4682866.68</v>
      </c>
      <c r="DK50" s="28">
        <f t="shared" si="52"/>
        <v>5179753.9600000009</v>
      </c>
      <c r="DL50" s="28">
        <f t="shared" si="53"/>
        <v>11093579.27</v>
      </c>
      <c r="DM50" s="31">
        <f t="shared" si="54"/>
        <v>16273333.23</v>
      </c>
      <c r="DN50" s="151"/>
      <c r="DO50" s="37">
        <f t="shared" ref="DO50:DO70" si="78">+CI50-BP50</f>
        <v>0</v>
      </c>
    </row>
    <row r="51" spans="1:119" ht="12.75" customHeight="1" x14ac:dyDescent="0.2">
      <c r="A51" s="135">
        <v>73497</v>
      </c>
      <c r="B51" s="150">
        <v>720690217</v>
      </c>
      <c r="C51" s="129" t="s">
        <v>95</v>
      </c>
      <c r="D51" s="80" t="s">
        <v>6</v>
      </c>
      <c r="E51" s="13"/>
      <c r="F51" s="81">
        <v>2</v>
      </c>
      <c r="G51" s="14"/>
      <c r="H51" s="24"/>
      <c r="I51" s="25"/>
      <c r="J51" s="26"/>
      <c r="K51" s="91">
        <v>1343473.6668230847</v>
      </c>
      <c r="L51" s="92"/>
      <c r="M51" s="93">
        <f t="shared" si="73"/>
        <v>1343473.6668230847</v>
      </c>
      <c r="N51" s="91">
        <v>1552973.0858028885</v>
      </c>
      <c r="O51" s="92"/>
      <c r="P51" s="93">
        <f t="shared" si="1"/>
        <v>1552973.0858028885</v>
      </c>
      <c r="Q51" s="91">
        <v>0</v>
      </c>
      <c r="R51" s="92">
        <v>0</v>
      </c>
      <c r="S51" s="123">
        <f t="shared" si="74"/>
        <v>2896446.752625973</v>
      </c>
      <c r="U51" s="24">
        <f t="shared" si="75"/>
        <v>1343473.6668230847</v>
      </c>
      <c r="V51" s="24">
        <f t="shared" si="76"/>
        <v>1552973.0858028885</v>
      </c>
      <c r="X51" s="70">
        <f>+ROUND((U51*0.25)*'Distribution Wksht'!$E$14,2)</f>
        <v>44235.96</v>
      </c>
      <c r="Y51" s="24">
        <f>+ROUND((V51*0.25)*'Distribution Wksht'!$E$14,2)</f>
        <v>51134.05</v>
      </c>
      <c r="Z51" s="27">
        <f t="shared" si="77"/>
        <v>95370.010000000009</v>
      </c>
      <c r="AA51" s="24">
        <f>+ROUND((U51*0.25)*'Distribution Wksht'!$E$15,2)</f>
        <v>30327.64</v>
      </c>
      <c r="AB51" s="24">
        <f>+ROUND((V51*0.25)*'Distribution Wksht'!$E$15,2)</f>
        <v>35056.89</v>
      </c>
      <c r="AC51" s="27">
        <f t="shared" si="6"/>
        <v>65384.53</v>
      </c>
      <c r="AD51" s="24">
        <f>+ROUND((U51*0.25)*'Distribution Wksht'!$E$16,2)</f>
        <v>68689.570000000007</v>
      </c>
      <c r="AE51" s="24">
        <f>+ROUND((V51*0.25)*'Distribution Wksht'!$E$16,2)</f>
        <v>79400.929999999993</v>
      </c>
      <c r="AF51" s="27">
        <f t="shared" si="7"/>
        <v>148090.5</v>
      </c>
      <c r="AG51" s="24">
        <f>+ROUND((U51*0.25)*'Distribution Wksht'!$E$17,2)</f>
        <v>95694.54</v>
      </c>
      <c r="AH51" s="24">
        <f>+ROUND((V51*0.25)*'Distribution Wksht'!$E$17,2)</f>
        <v>110617.01</v>
      </c>
      <c r="AI51" s="27">
        <f t="shared" si="8"/>
        <v>206311.55</v>
      </c>
      <c r="AJ51" s="24">
        <f>+ROUND((U51*0.25)*'Distribution Wksht'!$E$18,2)</f>
        <v>96920.71</v>
      </c>
      <c r="AK51" s="24">
        <f>+ROUND((V51*0.25)*'Distribution Wksht'!$E$18,2)</f>
        <v>112034.4</v>
      </c>
      <c r="AL51" s="27">
        <f t="shared" si="9"/>
        <v>208955.11</v>
      </c>
      <c r="AM51" s="24">
        <f t="shared" si="30"/>
        <v>335868.42000000004</v>
      </c>
      <c r="AN51" s="24">
        <f t="shared" si="31"/>
        <v>388243.28</v>
      </c>
      <c r="AO51" s="27">
        <f t="shared" si="32"/>
        <v>724111.70000000007</v>
      </c>
      <c r="AQ51" s="70">
        <f>+ROUND((U51*0.25)*'Distribution Wksht'!$L$14,2)</f>
        <v>44235.96</v>
      </c>
      <c r="AR51" s="24">
        <f>+ROUND((V51*0.25)*'Distribution Wksht'!$L$14,2)</f>
        <v>51134.05</v>
      </c>
      <c r="AS51" s="27">
        <f t="shared" si="10"/>
        <v>95370.010000000009</v>
      </c>
      <c r="AT51" s="24">
        <f>+ROUND((U51*0.25)*'Distribution Wksht'!$L$15,2)</f>
        <v>30327.64</v>
      </c>
      <c r="AU51" s="24">
        <f>+ROUND((V51*0.25)*'Distribution Wksht'!$L$15,2)</f>
        <v>35056.89</v>
      </c>
      <c r="AV51" s="27">
        <f t="shared" si="11"/>
        <v>65384.53</v>
      </c>
      <c r="AW51" s="24">
        <f>+ROUND((U51*0.25)*'Distribution Wksht'!$L$16,2)</f>
        <v>68689.570000000007</v>
      </c>
      <c r="AX51" s="24">
        <f>+ROUND((V51*0.25)*'Distribution Wksht'!$L$16,2)</f>
        <v>79400.929999999993</v>
      </c>
      <c r="AY51" s="27">
        <f t="shared" si="12"/>
        <v>148090.5</v>
      </c>
      <c r="AZ51" s="24">
        <f>+ROUND((U51*0.25)*'Distribution Wksht'!$L$17,2)</f>
        <v>95694.54</v>
      </c>
      <c r="BA51" s="24">
        <f>+ROUND((V51*0.25)*'Distribution Wksht'!$L$17,2)</f>
        <v>110617.01</v>
      </c>
      <c r="BB51" s="27">
        <f t="shared" si="13"/>
        <v>206311.55</v>
      </c>
      <c r="BC51" s="24">
        <f>+ROUND((U51*0.25)*'Distribution Wksht'!$L$18,2)</f>
        <v>96920.71</v>
      </c>
      <c r="BD51" s="24">
        <f>+ROUND((V51*0.25)*'Distribution Wksht'!$L$18,2)</f>
        <v>112034.4</v>
      </c>
      <c r="BE51" s="27">
        <f t="shared" si="14"/>
        <v>208955.11</v>
      </c>
      <c r="BF51" s="24">
        <f t="shared" si="33"/>
        <v>335868.42000000004</v>
      </c>
      <c r="BG51" s="24">
        <f t="shared" si="34"/>
        <v>388243.28</v>
      </c>
      <c r="BH51" s="27">
        <f t="shared" si="35"/>
        <v>724111.70000000007</v>
      </c>
      <c r="BI51" s="37"/>
      <c r="BJ51" s="70">
        <f>+ROUND((U51*0.25)*'Distribution Wksht'!$S$14,2)</f>
        <v>43417.46</v>
      </c>
      <c r="BK51" s="24">
        <f>+ROUND((V51*0.25)*'Distribution Wksht'!$S$14,2)</f>
        <v>50187.91</v>
      </c>
      <c r="BL51" s="27">
        <f t="shared" si="15"/>
        <v>93605.37</v>
      </c>
      <c r="BM51" s="24">
        <f>+ROUND((U51*0.25)*'Distribution Wksht'!$S$15,2)</f>
        <v>29841.11</v>
      </c>
      <c r="BN51" s="24">
        <f>+ROUND((V51*0.25)*'Distribution Wksht'!$S$15,2)</f>
        <v>34494.5</v>
      </c>
      <c r="BO51" s="27">
        <f t="shared" si="16"/>
        <v>64335.61</v>
      </c>
      <c r="BP51" s="24">
        <f>+ROUND((U51*0.25)*'Distribution Wksht'!$S$16,2)</f>
        <v>69839.67</v>
      </c>
      <c r="BQ51" s="24">
        <f>+ROUND((V51*0.25)*'Distribution Wksht'!$S$16,2)</f>
        <v>80730.37</v>
      </c>
      <c r="BR51" s="27">
        <f t="shared" si="17"/>
        <v>150570.03999999998</v>
      </c>
      <c r="BS51" s="24">
        <f>+ROUND((U51*0.25)*'Distribution Wksht'!$S$17,2)</f>
        <v>96389.74</v>
      </c>
      <c r="BT51" s="24">
        <f>+ROUND((V51*0.25)*'Distribution Wksht'!$S$17,2)</f>
        <v>111420.62</v>
      </c>
      <c r="BU51" s="27">
        <f t="shared" si="18"/>
        <v>207810.36</v>
      </c>
      <c r="BV51" s="24">
        <f>+ROUND((U51*0.25)*'Distribution Wksht'!$S$18,2)</f>
        <v>96380.44</v>
      </c>
      <c r="BW51" s="24">
        <f>+ROUND((V51*0.25)*'Distribution Wksht'!$S$18,2)</f>
        <v>111409.87</v>
      </c>
      <c r="BX51" s="27">
        <f t="shared" si="19"/>
        <v>207790.31</v>
      </c>
      <c r="BY51" s="24">
        <f t="shared" si="36"/>
        <v>335868.42</v>
      </c>
      <c r="BZ51" s="24">
        <f t="shared" si="37"/>
        <v>388243.27</v>
      </c>
      <c r="CA51" s="27">
        <f t="shared" si="38"/>
        <v>724111.69</v>
      </c>
      <c r="CC51" s="70">
        <f>+ROUND((U51*0.25)*'Distribution Wksht'!$Z$14,2)</f>
        <v>43417.46</v>
      </c>
      <c r="CD51" s="24">
        <f>+ROUND((V51*0.25)*'Distribution Wksht'!$Z$14,2)</f>
        <v>50187.91</v>
      </c>
      <c r="CE51" s="27">
        <f t="shared" si="20"/>
        <v>93605.37</v>
      </c>
      <c r="CF51" s="24">
        <f>+ROUND((U51*0.25)*'Distribution Wksht'!$Z$15,2)</f>
        <v>29841.11</v>
      </c>
      <c r="CG51" s="24">
        <f>+ROUND((V51*0.25)*'Distribution Wksht'!$Z$15,2)</f>
        <v>34494.5</v>
      </c>
      <c r="CH51" s="27">
        <f t="shared" si="21"/>
        <v>64335.61</v>
      </c>
      <c r="CI51" s="24">
        <f>+ROUND((U51*0.25)*'Distribution Wksht'!$Z$16,2)</f>
        <v>69839.67</v>
      </c>
      <c r="CJ51" s="24">
        <f>+ROUND((V51*0.25)*'Distribution Wksht'!$Z$16,)</f>
        <v>80730</v>
      </c>
      <c r="CK51" s="27">
        <f t="shared" si="22"/>
        <v>150569.66999999998</v>
      </c>
      <c r="CL51" s="24">
        <f>+ROUND((U51*0.25)*'Distribution Wksht'!$Z$17,2)</f>
        <v>96389.74</v>
      </c>
      <c r="CM51" s="24">
        <f>+ROUND((V51*0.25)*'Distribution Wksht'!$Z$17,2)</f>
        <v>111420.62</v>
      </c>
      <c r="CN51" s="27">
        <f t="shared" si="23"/>
        <v>207810.36</v>
      </c>
      <c r="CO51" s="24">
        <f>+ROUND((U51*0.25)*'Distribution Wksht'!$Z$18,2)</f>
        <v>96380.44</v>
      </c>
      <c r="CP51" s="24">
        <f>+ROUND((V51*0.25)*'Distribution Wksht'!$Z$18,2)</f>
        <v>111409.87</v>
      </c>
      <c r="CQ51" s="27">
        <f t="shared" si="24"/>
        <v>207790.31</v>
      </c>
      <c r="CR51" s="24">
        <f t="shared" si="39"/>
        <v>335868.42</v>
      </c>
      <c r="CS51" s="24">
        <f t="shared" si="40"/>
        <v>388242.9</v>
      </c>
      <c r="CT51" s="27">
        <f t="shared" si="41"/>
        <v>724111.32000000007</v>
      </c>
      <c r="CV51" s="70">
        <f t="shared" si="42"/>
        <v>175306.84</v>
      </c>
      <c r="CW51" s="24">
        <f t="shared" si="43"/>
        <v>202643.92</v>
      </c>
      <c r="CX51" s="27">
        <f t="shared" si="25"/>
        <v>377950.76</v>
      </c>
      <c r="CY51" s="24">
        <f t="shared" si="44"/>
        <v>120337.5</v>
      </c>
      <c r="CZ51" s="24">
        <f t="shared" si="45"/>
        <v>139102.78</v>
      </c>
      <c r="DA51" s="27">
        <f t="shared" si="26"/>
        <v>259440.28</v>
      </c>
      <c r="DB51" s="24">
        <f t="shared" si="46"/>
        <v>277058.48</v>
      </c>
      <c r="DC51" s="24">
        <f t="shared" si="47"/>
        <v>320262.23</v>
      </c>
      <c r="DD51" s="27">
        <f t="shared" si="27"/>
        <v>597320.71</v>
      </c>
      <c r="DE51" s="24">
        <f t="shared" si="48"/>
        <v>384168.56</v>
      </c>
      <c r="DF51" s="24">
        <f t="shared" si="49"/>
        <v>444075.26</v>
      </c>
      <c r="DG51" s="27">
        <f t="shared" si="28"/>
        <v>828243.82000000007</v>
      </c>
      <c r="DH51" s="24">
        <f t="shared" si="50"/>
        <v>386602.3</v>
      </c>
      <c r="DI51" s="24">
        <f t="shared" si="51"/>
        <v>446888.54</v>
      </c>
      <c r="DJ51" s="27">
        <f t="shared" si="29"/>
        <v>833490.84</v>
      </c>
      <c r="DK51" s="24">
        <f t="shared" si="52"/>
        <v>1343473.68</v>
      </c>
      <c r="DL51" s="24">
        <f t="shared" si="53"/>
        <v>1552972.73</v>
      </c>
      <c r="DM51" s="27">
        <f t="shared" si="54"/>
        <v>2896446.41</v>
      </c>
      <c r="DN51" s="151"/>
      <c r="DO51" s="37">
        <f t="shared" si="78"/>
        <v>0</v>
      </c>
    </row>
    <row r="52" spans="1:119" ht="12.75" customHeight="1" x14ac:dyDescent="0.2">
      <c r="A52" s="136">
        <v>73922</v>
      </c>
      <c r="B52" s="149">
        <v>462743282</v>
      </c>
      <c r="C52" s="130" t="s">
        <v>96</v>
      </c>
      <c r="D52" s="82" t="s">
        <v>13</v>
      </c>
      <c r="E52" s="11"/>
      <c r="F52" s="83">
        <v>4</v>
      </c>
      <c r="G52" s="15"/>
      <c r="H52" s="28"/>
      <c r="I52" s="29"/>
      <c r="J52" s="30"/>
      <c r="K52" s="94">
        <v>9308671.8665926233</v>
      </c>
      <c r="L52" s="95"/>
      <c r="M52" s="96">
        <f t="shared" si="73"/>
        <v>9308671.8665926233</v>
      </c>
      <c r="N52" s="94">
        <v>26243808.28803907</v>
      </c>
      <c r="O52" s="95"/>
      <c r="P52" s="96">
        <f t="shared" si="1"/>
        <v>26243808.28803907</v>
      </c>
      <c r="Q52" s="94">
        <v>0</v>
      </c>
      <c r="R52" s="95">
        <v>0</v>
      </c>
      <c r="S52" s="124">
        <f t="shared" si="74"/>
        <v>35552480.154631689</v>
      </c>
      <c r="U52" s="28">
        <f t="shared" si="75"/>
        <v>9308671.8665926233</v>
      </c>
      <c r="V52" s="28">
        <f t="shared" si="76"/>
        <v>26243808.28803907</v>
      </c>
      <c r="X52" s="71">
        <f>+ROUND((U52*0.25)*'Distribution Wksht'!$E$14,2)</f>
        <v>306502.49</v>
      </c>
      <c r="Y52" s="28">
        <f>+ROUND((V52*0.25)*'Distribution Wksht'!$E$14,2)</f>
        <v>864118.19</v>
      </c>
      <c r="Z52" s="31">
        <f t="shared" si="77"/>
        <v>1170620.68</v>
      </c>
      <c r="AA52" s="28">
        <f>+ROUND((U52*0.25)*'Distribution Wksht'!$E$15,2)</f>
        <v>210134.39</v>
      </c>
      <c r="AB52" s="28">
        <f>+ROUND((V52*0.25)*'Distribution Wksht'!$E$15,2)</f>
        <v>592428.94999999995</v>
      </c>
      <c r="AC52" s="31">
        <f t="shared" si="6"/>
        <v>802563.34</v>
      </c>
      <c r="AD52" s="28">
        <f>+ROUND((U52*0.25)*'Distribution Wksht'!$E$16,2)</f>
        <v>475936.88</v>
      </c>
      <c r="AE52" s="28">
        <f>+ROUND((V52*0.25)*'Distribution Wksht'!$E$16,2)</f>
        <v>1341802.18</v>
      </c>
      <c r="AF52" s="31">
        <f t="shared" si="7"/>
        <v>1817739.06</v>
      </c>
      <c r="AG52" s="28">
        <f>+ROUND((U52*0.25)*'Distribution Wksht'!$E$17,2)</f>
        <v>663049.13</v>
      </c>
      <c r="AH52" s="28">
        <f>+ROUND((V52*0.25)*'Distribution Wksht'!$E$17,2)</f>
        <v>1869325.12</v>
      </c>
      <c r="AI52" s="31">
        <f t="shared" si="8"/>
        <v>2532374.25</v>
      </c>
      <c r="AJ52" s="28">
        <f>+ROUND((U52*0.25)*'Distribution Wksht'!$E$18,2)</f>
        <v>671545.08</v>
      </c>
      <c r="AK52" s="28">
        <f>+ROUND((V52*0.25)*'Distribution Wksht'!$E$18,2)</f>
        <v>1893277.63</v>
      </c>
      <c r="AL52" s="31">
        <f t="shared" si="9"/>
        <v>2564822.71</v>
      </c>
      <c r="AM52" s="28">
        <f t="shared" si="30"/>
        <v>2327167.9700000002</v>
      </c>
      <c r="AN52" s="28">
        <f t="shared" si="31"/>
        <v>6560952.0699999994</v>
      </c>
      <c r="AO52" s="31">
        <f t="shared" si="32"/>
        <v>8888120.0399999991</v>
      </c>
      <c r="AQ52" s="71">
        <f>+ROUND((U52*0.25)*'Distribution Wksht'!$L$14,2)</f>
        <v>306502.49</v>
      </c>
      <c r="AR52" s="28">
        <f>+ROUND((V52*0.25)*'Distribution Wksht'!$L$14,2)</f>
        <v>864118.19</v>
      </c>
      <c r="AS52" s="31">
        <f t="shared" si="10"/>
        <v>1170620.68</v>
      </c>
      <c r="AT52" s="28">
        <f>+ROUND((U52*0.25)*'Distribution Wksht'!$L$15,2)</f>
        <v>210134.39</v>
      </c>
      <c r="AU52" s="28">
        <f>+ROUND((V52*0.25)*'Distribution Wksht'!$L$15,2)</f>
        <v>592428.94999999995</v>
      </c>
      <c r="AV52" s="31">
        <f t="shared" si="11"/>
        <v>802563.34</v>
      </c>
      <c r="AW52" s="28">
        <f>+ROUND((U52*0.25)*'Distribution Wksht'!$L$16,2)</f>
        <v>475936.88</v>
      </c>
      <c r="AX52" s="28">
        <f>+ROUND((V52*0.25)*'Distribution Wksht'!$L$16,2)</f>
        <v>1341802.18</v>
      </c>
      <c r="AY52" s="31">
        <f t="shared" si="12"/>
        <v>1817739.06</v>
      </c>
      <c r="AZ52" s="28">
        <f>+ROUND((U52*0.25)*'Distribution Wksht'!$L$17,2)</f>
        <v>663049.13</v>
      </c>
      <c r="BA52" s="28">
        <f>+ROUND((V52*0.25)*'Distribution Wksht'!$L$17,2)</f>
        <v>1869325.12</v>
      </c>
      <c r="BB52" s="31">
        <f t="shared" si="13"/>
        <v>2532374.25</v>
      </c>
      <c r="BC52" s="28">
        <f>+ROUND((U52*0.25)*'Distribution Wksht'!$L$18,2)</f>
        <v>671545.08</v>
      </c>
      <c r="BD52" s="28">
        <f>+ROUND((V52*0.25)*'Distribution Wksht'!$L$18,2)</f>
        <v>1893277.63</v>
      </c>
      <c r="BE52" s="31">
        <f t="shared" si="14"/>
        <v>2564822.71</v>
      </c>
      <c r="BF52" s="28">
        <f t="shared" si="33"/>
        <v>2327167.9700000002</v>
      </c>
      <c r="BG52" s="28">
        <f t="shared" si="34"/>
        <v>6560952.0699999994</v>
      </c>
      <c r="BH52" s="31">
        <f t="shared" si="35"/>
        <v>8888120.0399999991</v>
      </c>
      <c r="BI52" s="37"/>
      <c r="BJ52" s="71">
        <f>+ROUND((U52*0.25)*'Distribution Wksht'!$S$14,2)</f>
        <v>300831.24</v>
      </c>
      <c r="BK52" s="28">
        <f>+ROUND((V52*0.25)*'Distribution Wksht'!$S$14,2)</f>
        <v>848129.31</v>
      </c>
      <c r="BL52" s="31">
        <f t="shared" si="15"/>
        <v>1148960.55</v>
      </c>
      <c r="BM52" s="28">
        <f>+ROUND((U52*0.25)*'Distribution Wksht'!$S$15,2)</f>
        <v>206763.37</v>
      </c>
      <c r="BN52" s="28">
        <f>+ROUND((V52*0.25)*'Distribution Wksht'!$S$15,2)</f>
        <v>582925.06999999995</v>
      </c>
      <c r="BO52" s="31">
        <f t="shared" si="16"/>
        <v>789688.44</v>
      </c>
      <c r="BP52" s="28">
        <f>+ROUND((U52*0.25)*'Distribution Wksht'!$S$16,2)</f>
        <v>483905.72</v>
      </c>
      <c r="BQ52" s="28">
        <f>+ROUND((V52*0.25)*'Distribution Wksht'!$S$16,2)</f>
        <v>1364268.63</v>
      </c>
      <c r="BR52" s="31">
        <f t="shared" si="17"/>
        <v>1848174.3499999999</v>
      </c>
      <c r="BS52" s="28">
        <f>+ROUND((U52*0.25)*'Distribution Wksht'!$S$17,2)</f>
        <v>667866.04</v>
      </c>
      <c r="BT52" s="28">
        <f>+ROUND((V52*0.25)*'Distribution Wksht'!$S$17,2)</f>
        <v>1882905.39</v>
      </c>
      <c r="BU52" s="31">
        <f t="shared" si="18"/>
        <v>2550771.4299999997</v>
      </c>
      <c r="BV52" s="28">
        <f>+ROUND((U52*0.25)*'Distribution Wksht'!$S$18,2)</f>
        <v>667801.59</v>
      </c>
      <c r="BW52" s="28">
        <f>+ROUND((V52*0.25)*'Distribution Wksht'!$S$18,2)</f>
        <v>1882723.66</v>
      </c>
      <c r="BX52" s="31">
        <f t="shared" si="19"/>
        <v>2550525.25</v>
      </c>
      <c r="BY52" s="28">
        <f t="shared" si="36"/>
        <v>2327167.96</v>
      </c>
      <c r="BZ52" s="28">
        <f t="shared" si="37"/>
        <v>6560952.0599999996</v>
      </c>
      <c r="CA52" s="31">
        <f t="shared" si="38"/>
        <v>8888120.0199999996</v>
      </c>
      <c r="CC52" s="71">
        <f>+ROUND((U52*0.25)*'Distribution Wksht'!$Z$14,2)</f>
        <v>300831.24</v>
      </c>
      <c r="CD52" s="28">
        <f>+ROUND((V52*0.25)*'Distribution Wksht'!$Z$14,2)</f>
        <v>848129.31</v>
      </c>
      <c r="CE52" s="31">
        <f t="shared" si="20"/>
        <v>1148960.55</v>
      </c>
      <c r="CF52" s="28">
        <f>+ROUND((U52*0.25)*'Distribution Wksht'!$Z$15,2)</f>
        <v>206763.37</v>
      </c>
      <c r="CG52" s="28">
        <f>+ROUND((V52*0.25)*'Distribution Wksht'!$Z$15,2)</f>
        <v>582925.06999999995</v>
      </c>
      <c r="CH52" s="31">
        <f t="shared" si="21"/>
        <v>789688.44</v>
      </c>
      <c r="CI52" s="28">
        <f>+ROUND((U52*0.25)*'Distribution Wksht'!$Z$16,2)</f>
        <v>483905.72</v>
      </c>
      <c r="CJ52" s="28">
        <f>+ROUND((V52*0.25)*'Distribution Wksht'!$Z$16,)</f>
        <v>1364269</v>
      </c>
      <c r="CK52" s="31">
        <f t="shared" si="22"/>
        <v>1848174.72</v>
      </c>
      <c r="CL52" s="28">
        <f>+ROUND((U52*0.25)*'Distribution Wksht'!$Z$17,2)</f>
        <v>667866.04</v>
      </c>
      <c r="CM52" s="28">
        <f>+ROUND((V52*0.25)*'Distribution Wksht'!$Z$17,2)</f>
        <v>1882905.39</v>
      </c>
      <c r="CN52" s="31">
        <f t="shared" si="23"/>
        <v>2550771.4299999997</v>
      </c>
      <c r="CO52" s="28">
        <f>+ROUND((U52*0.25)*'Distribution Wksht'!$Z$18,2)</f>
        <v>667801.59</v>
      </c>
      <c r="CP52" s="28">
        <f>+ROUND((V52*0.25)*'Distribution Wksht'!$Z$18,2)</f>
        <v>1882723.66</v>
      </c>
      <c r="CQ52" s="31">
        <f t="shared" si="24"/>
        <v>2550525.25</v>
      </c>
      <c r="CR52" s="28">
        <f t="shared" si="39"/>
        <v>2327167.96</v>
      </c>
      <c r="CS52" s="28">
        <f t="shared" si="40"/>
        <v>6560952.4299999997</v>
      </c>
      <c r="CT52" s="31">
        <f t="shared" si="41"/>
        <v>8888120.3900000006</v>
      </c>
      <c r="CV52" s="71">
        <f t="shared" si="42"/>
        <v>1214667.46</v>
      </c>
      <c r="CW52" s="28">
        <f t="shared" si="43"/>
        <v>3424495</v>
      </c>
      <c r="CX52" s="31">
        <f t="shared" si="25"/>
        <v>4639162.46</v>
      </c>
      <c r="CY52" s="28">
        <f t="shared" si="44"/>
        <v>833795.52</v>
      </c>
      <c r="CZ52" s="28">
        <f t="shared" si="45"/>
        <v>2350708.0399999996</v>
      </c>
      <c r="DA52" s="31">
        <f t="shared" si="26"/>
        <v>3184503.5599999996</v>
      </c>
      <c r="DB52" s="28">
        <f t="shared" si="46"/>
        <v>1919685.2</v>
      </c>
      <c r="DC52" s="28">
        <f t="shared" si="47"/>
        <v>5412141.9900000002</v>
      </c>
      <c r="DD52" s="31">
        <f t="shared" si="27"/>
        <v>7331827.1900000004</v>
      </c>
      <c r="DE52" s="28">
        <f t="shared" si="48"/>
        <v>2661830.34</v>
      </c>
      <c r="DF52" s="28">
        <f t="shared" si="49"/>
        <v>7504461.0199999996</v>
      </c>
      <c r="DG52" s="31">
        <f t="shared" si="28"/>
        <v>10166291.359999999</v>
      </c>
      <c r="DH52" s="28">
        <f t="shared" si="50"/>
        <v>2678693.34</v>
      </c>
      <c r="DI52" s="28">
        <f t="shared" si="51"/>
        <v>7552002.5800000001</v>
      </c>
      <c r="DJ52" s="31">
        <f t="shared" si="29"/>
        <v>10230695.92</v>
      </c>
      <c r="DK52" s="28">
        <f t="shared" si="52"/>
        <v>9308671.8599999994</v>
      </c>
      <c r="DL52" s="28">
        <f t="shared" si="53"/>
        <v>26243808.629999995</v>
      </c>
      <c r="DM52" s="31">
        <f t="shared" si="54"/>
        <v>35552480.489999995</v>
      </c>
      <c r="DN52" s="151"/>
      <c r="DO52" s="37">
        <f t="shared" si="78"/>
        <v>0</v>
      </c>
    </row>
    <row r="53" spans="1:119" ht="12.75" customHeight="1" x14ac:dyDescent="0.2">
      <c r="A53" s="135">
        <v>72011</v>
      </c>
      <c r="B53" s="150">
        <v>720985610</v>
      </c>
      <c r="C53" s="129" t="s">
        <v>97</v>
      </c>
      <c r="D53" s="80" t="s">
        <v>6</v>
      </c>
      <c r="E53" s="13"/>
      <c r="F53" s="81">
        <v>2</v>
      </c>
      <c r="G53" s="14"/>
      <c r="H53" s="24"/>
      <c r="I53" s="25"/>
      <c r="J53" s="26"/>
      <c r="K53" s="91">
        <v>116701.32016251683</v>
      </c>
      <c r="L53" s="92"/>
      <c r="M53" s="93">
        <f t="shared" si="73"/>
        <v>116701.32016251683</v>
      </c>
      <c r="N53" s="91">
        <v>2512069.4513156647</v>
      </c>
      <c r="O53" s="92"/>
      <c r="P53" s="93">
        <f t="shared" si="1"/>
        <v>2512069.4513156647</v>
      </c>
      <c r="Q53" s="91">
        <v>0</v>
      </c>
      <c r="R53" s="92">
        <v>0</v>
      </c>
      <c r="S53" s="123">
        <f t="shared" si="74"/>
        <v>2628770.7714781817</v>
      </c>
      <c r="U53" s="24">
        <f t="shared" si="75"/>
        <v>116701.32016251683</v>
      </c>
      <c r="V53" s="24">
        <f t="shared" si="76"/>
        <v>2512069.4513156647</v>
      </c>
      <c r="X53" s="70">
        <f>+ROUND((U53*0.25)*'Distribution Wksht'!$E$14,2)</f>
        <v>3842.57</v>
      </c>
      <c r="Y53" s="24">
        <f>+ROUND((V53*0.25)*'Distribution Wksht'!$E$14,2)</f>
        <v>82713.789999999994</v>
      </c>
      <c r="Z53" s="27">
        <f t="shared" si="77"/>
        <v>86556.36</v>
      </c>
      <c r="AA53" s="24">
        <f>+ROUND((U53*0.25)*'Distribution Wksht'!$E$15,2)</f>
        <v>2634.42</v>
      </c>
      <c r="AB53" s="24">
        <f>+ROUND((V53*0.25)*'Distribution Wksht'!$E$15,2)</f>
        <v>56707.57</v>
      </c>
      <c r="AC53" s="27">
        <f t="shared" si="6"/>
        <v>59341.99</v>
      </c>
      <c r="AD53" s="24">
        <f>+ROUND((U53*0.25)*'Distribution Wksht'!$E$16,2)</f>
        <v>5966.74</v>
      </c>
      <c r="AE53" s="24">
        <f>+ROUND((V53*0.25)*'Distribution Wksht'!$E$16,2)</f>
        <v>128437.92</v>
      </c>
      <c r="AF53" s="27">
        <f t="shared" si="7"/>
        <v>134404.66</v>
      </c>
      <c r="AG53" s="24">
        <f>+ROUND((U53*0.25)*'Distribution Wksht'!$E$17,2)</f>
        <v>8312.5400000000009</v>
      </c>
      <c r="AH53" s="24">
        <f>+ROUND((V53*0.25)*'Distribution Wksht'!$E$17,2)</f>
        <v>178932.66</v>
      </c>
      <c r="AI53" s="27">
        <f t="shared" si="8"/>
        <v>187245.2</v>
      </c>
      <c r="AJ53" s="24">
        <f>+ROUND((U53*0.25)*'Distribution Wksht'!$E$18,2)</f>
        <v>8419.0499999999993</v>
      </c>
      <c r="AK53" s="24">
        <f>+ROUND((V53*0.25)*'Distribution Wksht'!$E$18,2)</f>
        <v>181225.41</v>
      </c>
      <c r="AL53" s="27">
        <f t="shared" si="9"/>
        <v>189644.46</v>
      </c>
      <c r="AM53" s="24">
        <f t="shared" si="30"/>
        <v>29175.32</v>
      </c>
      <c r="AN53" s="24">
        <f t="shared" si="31"/>
        <v>628017.35</v>
      </c>
      <c r="AO53" s="27">
        <f t="shared" si="32"/>
        <v>657192.66999999993</v>
      </c>
      <c r="AQ53" s="70">
        <f>+ROUND((U53*0.25)*'Distribution Wksht'!$L$14,2)</f>
        <v>3842.57</v>
      </c>
      <c r="AR53" s="24">
        <f>+ROUND((V53*0.25)*'Distribution Wksht'!$L$14,2)</f>
        <v>82713.789999999994</v>
      </c>
      <c r="AS53" s="27">
        <f t="shared" si="10"/>
        <v>86556.36</v>
      </c>
      <c r="AT53" s="24">
        <f>+ROUND((U53*0.25)*'Distribution Wksht'!$L$15,2)</f>
        <v>2634.42</v>
      </c>
      <c r="AU53" s="24">
        <f>+ROUND((V53*0.25)*'Distribution Wksht'!$L$15,2)</f>
        <v>56707.57</v>
      </c>
      <c r="AV53" s="27">
        <f t="shared" si="11"/>
        <v>59341.99</v>
      </c>
      <c r="AW53" s="24">
        <f>+ROUND((U53*0.25)*'Distribution Wksht'!$L$16,2)</f>
        <v>5966.74</v>
      </c>
      <c r="AX53" s="24">
        <f>+ROUND((V53*0.25)*'Distribution Wksht'!$L$16,2)</f>
        <v>128437.92</v>
      </c>
      <c r="AY53" s="27">
        <f t="shared" si="12"/>
        <v>134404.66</v>
      </c>
      <c r="AZ53" s="24">
        <f>+ROUND((U53*0.25)*'Distribution Wksht'!$L$17,2)</f>
        <v>8312.5400000000009</v>
      </c>
      <c r="BA53" s="24">
        <f>+ROUND((V53*0.25)*'Distribution Wksht'!$L$17,2)</f>
        <v>178932.66</v>
      </c>
      <c r="BB53" s="27">
        <f t="shared" si="13"/>
        <v>187245.2</v>
      </c>
      <c r="BC53" s="24">
        <f>+ROUND((U53*0.25)*'Distribution Wksht'!$L$18,2)</f>
        <v>8419.0499999999993</v>
      </c>
      <c r="BD53" s="24">
        <f>+ROUND((V53*0.25)*'Distribution Wksht'!$L$18,2)</f>
        <v>181225.41</v>
      </c>
      <c r="BE53" s="27">
        <f t="shared" si="14"/>
        <v>189644.46</v>
      </c>
      <c r="BF53" s="24">
        <f t="shared" si="33"/>
        <v>29175.32</v>
      </c>
      <c r="BG53" s="24">
        <f t="shared" si="34"/>
        <v>628017.35</v>
      </c>
      <c r="BH53" s="27">
        <f t="shared" si="35"/>
        <v>657192.66999999993</v>
      </c>
      <c r="BI53" s="37"/>
      <c r="BJ53" s="70">
        <f>+ROUND((U53*0.25)*'Distribution Wksht'!$S$14,2)</f>
        <v>3771.47</v>
      </c>
      <c r="BK53" s="24">
        <f>+ROUND((V53*0.25)*'Distribution Wksht'!$S$14,2)</f>
        <v>81183.33</v>
      </c>
      <c r="BL53" s="27">
        <f t="shared" si="15"/>
        <v>84954.8</v>
      </c>
      <c r="BM53" s="24">
        <f>+ROUND((U53*0.25)*'Distribution Wksht'!$S$15,2)</f>
        <v>2592.16</v>
      </c>
      <c r="BN53" s="24">
        <f>+ROUND((V53*0.25)*'Distribution Wksht'!$S$15,2)</f>
        <v>55797.86</v>
      </c>
      <c r="BO53" s="27">
        <f t="shared" si="16"/>
        <v>58390.020000000004</v>
      </c>
      <c r="BP53" s="24">
        <f>+ROUND((U53*0.25)*'Distribution Wksht'!$S$16,2)</f>
        <v>6066.65</v>
      </c>
      <c r="BQ53" s="24">
        <f>+ROUND((V53*0.25)*'Distribution Wksht'!$S$16,2)</f>
        <v>130588.42</v>
      </c>
      <c r="BR53" s="27">
        <f t="shared" si="17"/>
        <v>136655.07</v>
      </c>
      <c r="BS53" s="24">
        <f>+ROUND((U53*0.25)*'Distribution Wksht'!$S$17,2)</f>
        <v>8372.93</v>
      </c>
      <c r="BT53" s="24">
        <f>+ROUND((V53*0.25)*'Distribution Wksht'!$S$17,2)</f>
        <v>180232.57</v>
      </c>
      <c r="BU53" s="27">
        <f t="shared" si="18"/>
        <v>188605.5</v>
      </c>
      <c r="BV53" s="24">
        <f>+ROUND((U53*0.25)*'Distribution Wksht'!$S$18,2)</f>
        <v>8372.1200000000008</v>
      </c>
      <c r="BW53" s="24">
        <f>+ROUND((V53*0.25)*'Distribution Wksht'!$S$18,2)</f>
        <v>180215.18</v>
      </c>
      <c r="BX53" s="27">
        <f t="shared" si="19"/>
        <v>188587.3</v>
      </c>
      <c r="BY53" s="24">
        <f t="shared" si="36"/>
        <v>29175.33</v>
      </c>
      <c r="BZ53" s="24">
        <f t="shared" si="37"/>
        <v>628017.36</v>
      </c>
      <c r="CA53" s="27">
        <f t="shared" si="38"/>
        <v>657192.68999999994</v>
      </c>
      <c r="CC53" s="70">
        <f>+ROUND((U53*0.25)*'Distribution Wksht'!$Z$14,2)</f>
        <v>3771.47</v>
      </c>
      <c r="CD53" s="24">
        <f>+ROUND((V53*0.25)*'Distribution Wksht'!$Z$14,2)</f>
        <v>81183.33</v>
      </c>
      <c r="CE53" s="27">
        <f t="shared" si="20"/>
        <v>84954.8</v>
      </c>
      <c r="CF53" s="24">
        <f>+ROUND((U53*0.25)*'Distribution Wksht'!$Z$15,2)</f>
        <v>2592.16</v>
      </c>
      <c r="CG53" s="24">
        <f>+ROUND((V53*0.25)*'Distribution Wksht'!$Z$15,2)</f>
        <v>55797.86</v>
      </c>
      <c r="CH53" s="27">
        <f t="shared" si="21"/>
        <v>58390.020000000004</v>
      </c>
      <c r="CI53" s="24">
        <f>+ROUND((U53*0.25)*'Distribution Wksht'!$Z$16,2)</f>
        <v>6066.65</v>
      </c>
      <c r="CJ53" s="24">
        <f>+ROUND((V53*0.25)*'Distribution Wksht'!$Z$16,)</f>
        <v>130588</v>
      </c>
      <c r="CK53" s="27">
        <f t="shared" si="22"/>
        <v>136654.65</v>
      </c>
      <c r="CL53" s="24">
        <f>+ROUND((U53*0.25)*'Distribution Wksht'!$Z$17,2)</f>
        <v>8372.93</v>
      </c>
      <c r="CM53" s="24">
        <f>+ROUND((V53*0.25)*'Distribution Wksht'!$Z$17,2)</f>
        <v>180232.57</v>
      </c>
      <c r="CN53" s="27">
        <f t="shared" si="23"/>
        <v>188605.5</v>
      </c>
      <c r="CO53" s="24">
        <f>+ROUND((U53*0.25)*'Distribution Wksht'!$Z$18,2)</f>
        <v>8372.1200000000008</v>
      </c>
      <c r="CP53" s="24">
        <f>+ROUND((V53*0.25)*'Distribution Wksht'!$Z$18,2)</f>
        <v>180215.18</v>
      </c>
      <c r="CQ53" s="27">
        <f t="shared" si="24"/>
        <v>188587.3</v>
      </c>
      <c r="CR53" s="24">
        <f t="shared" si="39"/>
        <v>29175.33</v>
      </c>
      <c r="CS53" s="24">
        <f t="shared" si="40"/>
        <v>628016.93999999994</v>
      </c>
      <c r="CT53" s="27">
        <f t="shared" si="41"/>
        <v>657192.2699999999</v>
      </c>
      <c r="CV53" s="70">
        <f t="shared" si="42"/>
        <v>15228.08</v>
      </c>
      <c r="CW53" s="24">
        <f t="shared" si="43"/>
        <v>327794.24</v>
      </c>
      <c r="CX53" s="27">
        <f t="shared" si="25"/>
        <v>343022.32</v>
      </c>
      <c r="CY53" s="24">
        <f t="shared" si="44"/>
        <v>10453.16</v>
      </c>
      <c r="CZ53" s="24">
        <f t="shared" si="45"/>
        <v>225010.86</v>
      </c>
      <c r="DA53" s="27">
        <f t="shared" si="26"/>
        <v>235464.02</v>
      </c>
      <c r="DB53" s="24">
        <f t="shared" si="46"/>
        <v>24066.78</v>
      </c>
      <c r="DC53" s="24">
        <f t="shared" si="47"/>
        <v>518052.26</v>
      </c>
      <c r="DD53" s="27">
        <f t="shared" si="27"/>
        <v>542119.04</v>
      </c>
      <c r="DE53" s="24">
        <f t="shared" si="48"/>
        <v>33370.94</v>
      </c>
      <c r="DF53" s="24">
        <f t="shared" si="49"/>
        <v>718330.46</v>
      </c>
      <c r="DG53" s="27">
        <f t="shared" si="28"/>
        <v>751701.39999999991</v>
      </c>
      <c r="DH53" s="24">
        <f t="shared" si="50"/>
        <v>33582.340000000004</v>
      </c>
      <c r="DI53" s="24">
        <f t="shared" si="51"/>
        <v>722881.17999999993</v>
      </c>
      <c r="DJ53" s="27">
        <f t="shared" si="29"/>
        <v>756463.5199999999</v>
      </c>
      <c r="DK53" s="24">
        <f t="shared" si="52"/>
        <v>116701.29999999999</v>
      </c>
      <c r="DL53" s="24">
        <f t="shared" si="53"/>
        <v>2512069</v>
      </c>
      <c r="DM53" s="27">
        <f t="shared" si="54"/>
        <v>2628770.2999999998</v>
      </c>
      <c r="DN53" s="151"/>
      <c r="DO53" s="37">
        <f t="shared" si="78"/>
        <v>0</v>
      </c>
    </row>
    <row r="54" spans="1:119" ht="12.75" customHeight="1" x14ac:dyDescent="0.2">
      <c r="A54" s="135">
        <v>76708</v>
      </c>
      <c r="B54" s="150">
        <v>824625698</v>
      </c>
      <c r="C54" s="129" t="s">
        <v>99</v>
      </c>
      <c r="D54" s="80" t="s">
        <v>15</v>
      </c>
      <c r="E54" s="13"/>
      <c r="F54" s="81">
        <v>1</v>
      </c>
      <c r="G54" s="14"/>
      <c r="H54" s="24"/>
      <c r="I54" s="25"/>
      <c r="J54" s="26"/>
      <c r="K54" s="91">
        <v>2790904.1734700017</v>
      </c>
      <c r="L54" s="92"/>
      <c r="M54" s="93">
        <f t="shared" si="73"/>
        <v>2790904.1734700017</v>
      </c>
      <c r="N54" s="91">
        <v>4726582.3997289697</v>
      </c>
      <c r="O54" s="92"/>
      <c r="P54" s="93">
        <f t="shared" si="1"/>
        <v>4726582.3997289697</v>
      </c>
      <c r="Q54" s="91">
        <v>0</v>
      </c>
      <c r="R54" s="92">
        <v>0</v>
      </c>
      <c r="S54" s="123">
        <f t="shared" si="74"/>
        <v>7517486.5731989713</v>
      </c>
      <c r="U54" s="24">
        <f t="shared" si="75"/>
        <v>2790904.1734700017</v>
      </c>
      <c r="V54" s="24">
        <f t="shared" si="76"/>
        <v>4726582.3997289697</v>
      </c>
      <c r="X54" s="70">
        <f>+ROUND((U54*0.25)*'Distribution Wksht'!$E$14,2)</f>
        <v>91894.86</v>
      </c>
      <c r="Y54" s="24">
        <f>+ROUND((V54*0.25)*'Distribution Wksht'!$E$14,2)</f>
        <v>155630.07</v>
      </c>
      <c r="Z54" s="27">
        <f t="shared" si="77"/>
        <v>247524.93</v>
      </c>
      <c r="AA54" s="24">
        <f>+ROUND((U54*0.25)*'Distribution Wksht'!$E$15,2)</f>
        <v>63002</v>
      </c>
      <c r="AB54" s="24">
        <f>+ROUND((V54*0.25)*'Distribution Wksht'!$E$15,2)</f>
        <v>106698.09</v>
      </c>
      <c r="AC54" s="27">
        <f t="shared" si="6"/>
        <v>169700.09</v>
      </c>
      <c r="AD54" s="24">
        <f>+ROUND((U54*0.25)*'Distribution Wksht'!$E$16,2)</f>
        <v>142694.28</v>
      </c>
      <c r="AE54" s="24">
        <f>+ROUND((V54*0.25)*'Distribution Wksht'!$E$16,2)</f>
        <v>241662.28</v>
      </c>
      <c r="AF54" s="27">
        <f t="shared" si="7"/>
        <v>384356.56</v>
      </c>
      <c r="AG54" s="24">
        <f>+ROUND((U54*0.25)*'Distribution Wksht'!$E$17,2)</f>
        <v>198793.83</v>
      </c>
      <c r="AH54" s="24">
        <f>+ROUND((V54*0.25)*'Distribution Wksht'!$E$17,2)</f>
        <v>336670.62</v>
      </c>
      <c r="AI54" s="27">
        <f t="shared" si="8"/>
        <v>535464.44999999995</v>
      </c>
      <c r="AJ54" s="24">
        <f>+ROUND((U54*0.25)*'Distribution Wksht'!$E$18,2)</f>
        <v>201341.07</v>
      </c>
      <c r="AK54" s="24">
        <f>+ROUND((V54*0.25)*'Distribution Wksht'!$E$18,2)</f>
        <v>340984.53</v>
      </c>
      <c r="AL54" s="27">
        <f t="shared" si="9"/>
        <v>542325.60000000009</v>
      </c>
      <c r="AM54" s="24">
        <f t="shared" si="30"/>
        <v>697726.04</v>
      </c>
      <c r="AN54" s="24">
        <f t="shared" si="31"/>
        <v>1181645.5900000001</v>
      </c>
      <c r="AO54" s="27">
        <f t="shared" si="32"/>
        <v>1879371.6300000001</v>
      </c>
      <c r="AQ54" s="70">
        <f>+ROUND((U54*0.25)*'Distribution Wksht'!$L$14,2)</f>
        <v>91894.86</v>
      </c>
      <c r="AR54" s="24">
        <f>+ROUND((V54*0.25)*'Distribution Wksht'!$L$14,2)</f>
        <v>155630.07</v>
      </c>
      <c r="AS54" s="27">
        <f t="shared" si="10"/>
        <v>247524.93</v>
      </c>
      <c r="AT54" s="24">
        <f>+ROUND((U54*0.25)*'Distribution Wksht'!$L$15,2)</f>
        <v>63002</v>
      </c>
      <c r="AU54" s="24">
        <f>+ROUND((V54*0.25)*'Distribution Wksht'!$L$15,2)</f>
        <v>106698.09</v>
      </c>
      <c r="AV54" s="27">
        <f t="shared" si="11"/>
        <v>169700.09</v>
      </c>
      <c r="AW54" s="24">
        <f>+ROUND((U54*0.25)*'Distribution Wksht'!$L$16,2)</f>
        <v>142694.28</v>
      </c>
      <c r="AX54" s="24">
        <f>+ROUND((V54*0.25)*'Distribution Wksht'!$L$16,2)</f>
        <v>241662.28</v>
      </c>
      <c r="AY54" s="27">
        <f t="shared" si="12"/>
        <v>384356.56</v>
      </c>
      <c r="AZ54" s="24">
        <f>+ROUND((U54*0.25)*'Distribution Wksht'!$L$17,2)</f>
        <v>198793.83</v>
      </c>
      <c r="BA54" s="24">
        <f>+ROUND((V54*0.25)*'Distribution Wksht'!$L$17,2)</f>
        <v>336670.62</v>
      </c>
      <c r="BB54" s="27">
        <f t="shared" si="13"/>
        <v>535464.44999999995</v>
      </c>
      <c r="BC54" s="24">
        <f>+ROUND((U54*0.25)*'Distribution Wksht'!$L$18,2)</f>
        <v>201341.07</v>
      </c>
      <c r="BD54" s="24">
        <f>+ROUND((V54*0.25)*'Distribution Wksht'!$L$18,2)</f>
        <v>340984.53</v>
      </c>
      <c r="BE54" s="27">
        <f t="shared" si="14"/>
        <v>542325.60000000009</v>
      </c>
      <c r="BF54" s="24">
        <f t="shared" si="33"/>
        <v>697726.04</v>
      </c>
      <c r="BG54" s="24">
        <f t="shared" si="34"/>
        <v>1181645.5900000001</v>
      </c>
      <c r="BH54" s="27">
        <f t="shared" si="35"/>
        <v>1879371.6300000001</v>
      </c>
      <c r="BI54" s="37"/>
      <c r="BJ54" s="70">
        <f>+ROUND((U54*0.25)*'Distribution Wksht'!$S$14,2)</f>
        <v>90194.52</v>
      </c>
      <c r="BK54" s="24">
        <f>+ROUND((V54*0.25)*'Distribution Wksht'!$S$14,2)</f>
        <v>152750.43</v>
      </c>
      <c r="BL54" s="27">
        <f t="shared" si="15"/>
        <v>242944.95</v>
      </c>
      <c r="BM54" s="24">
        <f>+ROUND((U54*0.25)*'Distribution Wksht'!$S$15,2)</f>
        <v>61991.31</v>
      </c>
      <c r="BN54" s="24">
        <f>+ROUND((V54*0.25)*'Distribution Wksht'!$S$15,2)</f>
        <v>104986.42</v>
      </c>
      <c r="BO54" s="27">
        <f t="shared" si="16"/>
        <v>166977.72999999998</v>
      </c>
      <c r="BP54" s="24">
        <f>+ROUND((U54*0.25)*'Distribution Wksht'!$S$16,2)</f>
        <v>145083.48000000001</v>
      </c>
      <c r="BQ54" s="24">
        <f>+ROUND((V54*0.25)*'Distribution Wksht'!$S$16,2)</f>
        <v>245708.55</v>
      </c>
      <c r="BR54" s="27">
        <f t="shared" si="17"/>
        <v>390792.03</v>
      </c>
      <c r="BS54" s="24">
        <f>+ROUND((U54*0.25)*'Distribution Wksht'!$S$17,2)</f>
        <v>200238.03</v>
      </c>
      <c r="BT54" s="24">
        <f>+ROUND((V54*0.25)*'Distribution Wksht'!$S$17,2)</f>
        <v>339116.46</v>
      </c>
      <c r="BU54" s="27">
        <f t="shared" si="18"/>
        <v>539354.49</v>
      </c>
      <c r="BV54" s="24">
        <f>+ROUND((U54*0.25)*'Distribution Wksht'!$S$18,2)</f>
        <v>200218.71</v>
      </c>
      <c r="BW54" s="24">
        <f>+ROUND((V54*0.25)*'Distribution Wksht'!$S$18,2)</f>
        <v>339083.74</v>
      </c>
      <c r="BX54" s="27">
        <f t="shared" si="19"/>
        <v>539302.44999999995</v>
      </c>
      <c r="BY54" s="24">
        <f t="shared" si="36"/>
        <v>697726.05</v>
      </c>
      <c r="BZ54" s="24">
        <f t="shared" si="37"/>
        <v>1181645.6000000001</v>
      </c>
      <c r="CA54" s="27">
        <f t="shared" si="38"/>
        <v>1879371.6500000001</v>
      </c>
      <c r="CC54" s="70">
        <f>+ROUND((U54*0.25)*'Distribution Wksht'!$Z$14,2)</f>
        <v>90194.52</v>
      </c>
      <c r="CD54" s="24">
        <f>+ROUND((V54*0.25)*'Distribution Wksht'!$Z$14,2)</f>
        <v>152750.43</v>
      </c>
      <c r="CE54" s="27">
        <f t="shared" si="20"/>
        <v>242944.95</v>
      </c>
      <c r="CF54" s="24">
        <f>+ROUND((U54*0.25)*'Distribution Wksht'!$Z$15,2)</f>
        <v>61991.31</v>
      </c>
      <c r="CG54" s="24">
        <f>+ROUND((V54*0.25)*'Distribution Wksht'!$Z$15,2)</f>
        <v>104986.42</v>
      </c>
      <c r="CH54" s="27">
        <f t="shared" si="21"/>
        <v>166977.72999999998</v>
      </c>
      <c r="CI54" s="24">
        <f>+ROUND((U54*0.25)*'Distribution Wksht'!$Z$16,2)</f>
        <v>145083.48000000001</v>
      </c>
      <c r="CJ54" s="24">
        <f>+ROUND((V54*0.25)*'Distribution Wksht'!$Z$16,)</f>
        <v>245709</v>
      </c>
      <c r="CK54" s="27">
        <f t="shared" si="22"/>
        <v>390792.48</v>
      </c>
      <c r="CL54" s="24">
        <f>+ROUND((U54*0.25)*'Distribution Wksht'!$Z$17,2)</f>
        <v>200238.03</v>
      </c>
      <c r="CM54" s="24">
        <f>+ROUND((V54*0.25)*'Distribution Wksht'!$Z$17,2)</f>
        <v>339116.46</v>
      </c>
      <c r="CN54" s="27">
        <f t="shared" si="23"/>
        <v>539354.49</v>
      </c>
      <c r="CO54" s="24">
        <f>+ROUND((U54*0.25)*'Distribution Wksht'!$Z$18,2)</f>
        <v>200218.71</v>
      </c>
      <c r="CP54" s="24">
        <f>+ROUND((V54*0.25)*'Distribution Wksht'!$Z$18,2)</f>
        <v>339083.74</v>
      </c>
      <c r="CQ54" s="27">
        <f t="shared" si="24"/>
        <v>539302.44999999995</v>
      </c>
      <c r="CR54" s="24">
        <f t="shared" si="39"/>
        <v>697726.05</v>
      </c>
      <c r="CS54" s="24">
        <f t="shared" si="40"/>
        <v>1181646.05</v>
      </c>
      <c r="CT54" s="27">
        <f t="shared" si="41"/>
        <v>1879372.1</v>
      </c>
      <c r="CV54" s="70">
        <f t="shared" si="42"/>
        <v>364178.76</v>
      </c>
      <c r="CW54" s="24">
        <f t="shared" si="43"/>
        <v>616761</v>
      </c>
      <c r="CX54" s="27">
        <f t="shared" si="25"/>
        <v>980939.76</v>
      </c>
      <c r="CY54" s="24">
        <f t="shared" si="44"/>
        <v>249986.62</v>
      </c>
      <c r="CZ54" s="24">
        <f t="shared" si="45"/>
        <v>423369.01999999996</v>
      </c>
      <c r="DA54" s="27">
        <f t="shared" si="26"/>
        <v>673355.6399999999</v>
      </c>
      <c r="DB54" s="24">
        <f t="shared" si="46"/>
        <v>575555.52</v>
      </c>
      <c r="DC54" s="24">
        <f t="shared" si="47"/>
        <v>974742.11</v>
      </c>
      <c r="DD54" s="27">
        <f t="shared" si="27"/>
        <v>1550297.63</v>
      </c>
      <c r="DE54" s="24">
        <f t="shared" si="48"/>
        <v>798063.72</v>
      </c>
      <c r="DF54" s="24">
        <f t="shared" si="49"/>
        <v>1351574.16</v>
      </c>
      <c r="DG54" s="27">
        <f t="shared" si="28"/>
        <v>2149637.88</v>
      </c>
      <c r="DH54" s="24">
        <f t="shared" si="50"/>
        <v>803119.55999999994</v>
      </c>
      <c r="DI54" s="24">
        <f t="shared" si="51"/>
        <v>1360136.54</v>
      </c>
      <c r="DJ54" s="27">
        <f t="shared" si="29"/>
        <v>2163256.1</v>
      </c>
      <c r="DK54" s="24">
        <f t="shared" si="52"/>
        <v>2790904.1799999997</v>
      </c>
      <c r="DL54" s="24">
        <f t="shared" si="53"/>
        <v>4726582.83</v>
      </c>
      <c r="DM54" s="27">
        <f t="shared" si="54"/>
        <v>7517487.0099999998</v>
      </c>
      <c r="DN54" s="151"/>
      <c r="DO54" s="37">
        <f t="shared" si="78"/>
        <v>0</v>
      </c>
    </row>
    <row r="55" spans="1:119" ht="12.75" customHeight="1" x14ac:dyDescent="0.2">
      <c r="A55" s="136">
        <v>70065</v>
      </c>
      <c r="B55" s="149">
        <v>721479756</v>
      </c>
      <c r="C55" s="130" t="s">
        <v>100</v>
      </c>
      <c r="D55" s="82" t="s">
        <v>9</v>
      </c>
      <c r="E55" s="11"/>
      <c r="F55" s="83">
        <v>1</v>
      </c>
      <c r="G55" s="15"/>
      <c r="H55" s="28"/>
      <c r="I55" s="29"/>
      <c r="J55" s="30"/>
      <c r="K55" s="94">
        <v>4448.4941200000003</v>
      </c>
      <c r="L55" s="95"/>
      <c r="M55" s="96">
        <f t="shared" si="73"/>
        <v>4448.4941200000003</v>
      </c>
      <c r="N55" s="94">
        <v>1246429.3740385172</v>
      </c>
      <c r="O55" s="95"/>
      <c r="P55" s="96">
        <f t="shared" si="1"/>
        <v>1246429.3740385172</v>
      </c>
      <c r="Q55" s="94">
        <v>0</v>
      </c>
      <c r="R55" s="95">
        <v>0</v>
      </c>
      <c r="S55" s="124">
        <f t="shared" si="74"/>
        <v>1250877.8681585172</v>
      </c>
      <c r="U55" s="28">
        <f t="shared" si="75"/>
        <v>4448.4941200000003</v>
      </c>
      <c r="V55" s="28">
        <f t="shared" si="76"/>
        <v>1246429.3740385172</v>
      </c>
      <c r="X55" s="71">
        <f>+ROUND((U55*0.25)*'Distribution Wksht'!$E$14,2)</f>
        <v>146.47</v>
      </c>
      <c r="Y55" s="28">
        <f>+ROUND((V55*0.25)*'Distribution Wksht'!$E$14,2)</f>
        <v>41040.629999999997</v>
      </c>
      <c r="Z55" s="31">
        <f t="shared" si="77"/>
        <v>41187.1</v>
      </c>
      <c r="AA55" s="28">
        <f>+ROUND((U55*0.25)*'Distribution Wksht'!$E$15,2)</f>
        <v>100.42</v>
      </c>
      <c r="AB55" s="28">
        <f>+ROUND((V55*0.25)*'Distribution Wksht'!$E$15,2)</f>
        <v>28136.95</v>
      </c>
      <c r="AC55" s="31">
        <f t="shared" si="6"/>
        <v>28237.37</v>
      </c>
      <c r="AD55" s="28">
        <f>+ROUND((U55*0.25)*'Distribution Wksht'!$E$16,2)</f>
        <v>227.44</v>
      </c>
      <c r="AE55" s="28">
        <f>+ROUND((V55*0.25)*'Distribution Wksht'!$E$16,2)</f>
        <v>63727.86</v>
      </c>
      <c r="AF55" s="31">
        <f t="shared" si="7"/>
        <v>63955.3</v>
      </c>
      <c r="AG55" s="28">
        <f>+ROUND((U55*0.25)*'Distribution Wksht'!$E$17,2)</f>
        <v>316.86</v>
      </c>
      <c r="AH55" s="28">
        <f>+ROUND((V55*0.25)*'Distribution Wksht'!$E$17,2)</f>
        <v>88782.15</v>
      </c>
      <c r="AI55" s="31">
        <f t="shared" si="8"/>
        <v>89099.01</v>
      </c>
      <c r="AJ55" s="28">
        <f>+ROUND((U55*0.25)*'Distribution Wksht'!$E$18,2)</f>
        <v>320.92</v>
      </c>
      <c r="AK55" s="28">
        <f>+ROUND((V55*0.25)*'Distribution Wksht'!$E$18,2)</f>
        <v>89919.76</v>
      </c>
      <c r="AL55" s="31">
        <f t="shared" si="9"/>
        <v>90240.68</v>
      </c>
      <c r="AM55" s="28">
        <f t="shared" si="30"/>
        <v>1112.1100000000001</v>
      </c>
      <c r="AN55" s="28">
        <f t="shared" si="31"/>
        <v>311607.34999999998</v>
      </c>
      <c r="AO55" s="31">
        <f t="shared" si="32"/>
        <v>312719.45999999996</v>
      </c>
      <c r="AQ55" s="71">
        <f>+ROUND((U55*0.25)*'Distribution Wksht'!$L$14,2)</f>
        <v>146.47</v>
      </c>
      <c r="AR55" s="28">
        <f>+ROUND((V55*0.25)*'Distribution Wksht'!$L$14,2)</f>
        <v>41040.629999999997</v>
      </c>
      <c r="AS55" s="31">
        <f t="shared" si="10"/>
        <v>41187.1</v>
      </c>
      <c r="AT55" s="28">
        <f>+ROUND((U55*0.25)*'Distribution Wksht'!$L$15,2)</f>
        <v>100.42</v>
      </c>
      <c r="AU55" s="28">
        <f>+ROUND((V55*0.25)*'Distribution Wksht'!$L$15,2)</f>
        <v>28136.95</v>
      </c>
      <c r="AV55" s="31">
        <f t="shared" si="11"/>
        <v>28237.37</v>
      </c>
      <c r="AW55" s="28">
        <f>+ROUND((U55*0.25)*'Distribution Wksht'!$L$16,2)</f>
        <v>227.44</v>
      </c>
      <c r="AX55" s="28">
        <f>+ROUND((V55*0.25)*'Distribution Wksht'!$L$16,2)</f>
        <v>63727.86</v>
      </c>
      <c r="AY55" s="31">
        <f t="shared" si="12"/>
        <v>63955.3</v>
      </c>
      <c r="AZ55" s="28">
        <f>+ROUND((U55*0.25)*'Distribution Wksht'!$L$17,2)</f>
        <v>316.86</v>
      </c>
      <c r="BA55" s="28">
        <f>+ROUND((V55*0.25)*'Distribution Wksht'!$L$17,2)</f>
        <v>88782.15</v>
      </c>
      <c r="BB55" s="31">
        <f t="shared" si="13"/>
        <v>89099.01</v>
      </c>
      <c r="BC55" s="28">
        <f>+ROUND((U55*0.25)*'Distribution Wksht'!$L$18,2)</f>
        <v>320.92</v>
      </c>
      <c r="BD55" s="28">
        <f>+ROUND((V55*0.25)*'Distribution Wksht'!$L$18,2)</f>
        <v>89919.76</v>
      </c>
      <c r="BE55" s="31">
        <f t="shared" si="14"/>
        <v>90240.68</v>
      </c>
      <c r="BF55" s="28">
        <f t="shared" si="33"/>
        <v>1112.1100000000001</v>
      </c>
      <c r="BG55" s="28">
        <f t="shared" si="34"/>
        <v>311607.34999999998</v>
      </c>
      <c r="BH55" s="31">
        <f t="shared" si="35"/>
        <v>312719.45999999996</v>
      </c>
      <c r="BI55" s="37"/>
      <c r="BJ55" s="71">
        <f>+ROUND((U55*0.25)*'Distribution Wksht'!$S$14,2)</f>
        <v>143.76</v>
      </c>
      <c r="BK55" s="28">
        <f>+ROUND((V55*0.25)*'Distribution Wksht'!$S$14,2)</f>
        <v>40281.25</v>
      </c>
      <c r="BL55" s="31">
        <f t="shared" si="15"/>
        <v>40425.01</v>
      </c>
      <c r="BM55" s="28">
        <f>+ROUND((U55*0.25)*'Distribution Wksht'!$S$15,2)</f>
        <v>98.81</v>
      </c>
      <c r="BN55" s="28">
        <f>+ROUND((V55*0.25)*'Distribution Wksht'!$S$15,2)</f>
        <v>27685.58</v>
      </c>
      <c r="BO55" s="31">
        <f t="shared" si="16"/>
        <v>27784.390000000003</v>
      </c>
      <c r="BP55" s="28">
        <f>+ROUND((U55*0.25)*'Distribution Wksht'!$S$16,2)</f>
        <v>231.25</v>
      </c>
      <c r="BQ55" s="28">
        <f>+ROUND((V55*0.25)*'Distribution Wksht'!$S$16,2)</f>
        <v>64794.879999999997</v>
      </c>
      <c r="BR55" s="31">
        <f t="shared" si="17"/>
        <v>65026.13</v>
      </c>
      <c r="BS55" s="28">
        <f>+ROUND((U55*0.25)*'Distribution Wksht'!$S$17,2)</f>
        <v>319.16000000000003</v>
      </c>
      <c r="BT55" s="28">
        <f>+ROUND((V55*0.25)*'Distribution Wksht'!$S$17,2)</f>
        <v>89427.13</v>
      </c>
      <c r="BU55" s="31">
        <f t="shared" si="18"/>
        <v>89746.290000000008</v>
      </c>
      <c r="BV55" s="28">
        <f>+ROUND((U55*0.25)*'Distribution Wksht'!$S$18,2)</f>
        <v>319.13</v>
      </c>
      <c r="BW55" s="28">
        <f>+ROUND((V55*0.25)*'Distribution Wksht'!$S$18,2)</f>
        <v>89418.5</v>
      </c>
      <c r="BX55" s="31">
        <f t="shared" si="19"/>
        <v>89737.63</v>
      </c>
      <c r="BY55" s="28">
        <f t="shared" si="36"/>
        <v>1112.1100000000001</v>
      </c>
      <c r="BZ55" s="28">
        <f t="shared" si="37"/>
        <v>311607.33999999997</v>
      </c>
      <c r="CA55" s="31">
        <f t="shared" si="38"/>
        <v>312719.44999999995</v>
      </c>
      <c r="CC55" s="71">
        <f>+ROUND((U55*0.25)*'Distribution Wksht'!$Z$14,2)</f>
        <v>143.76</v>
      </c>
      <c r="CD55" s="28">
        <f>+ROUND((V55*0.25)*'Distribution Wksht'!$Z$14,2)</f>
        <v>40281.25</v>
      </c>
      <c r="CE55" s="31">
        <f t="shared" si="20"/>
        <v>40425.01</v>
      </c>
      <c r="CF55" s="28">
        <f>+ROUND((U55*0.25)*'Distribution Wksht'!$Z$15,2)</f>
        <v>98.81</v>
      </c>
      <c r="CG55" s="28">
        <f>+ROUND((V55*0.25)*'Distribution Wksht'!$Z$15,2)</f>
        <v>27685.58</v>
      </c>
      <c r="CH55" s="31">
        <f t="shared" si="21"/>
        <v>27784.390000000003</v>
      </c>
      <c r="CI55" s="28">
        <f>+ROUND((U55*0.25)*'Distribution Wksht'!$Z$16,2)</f>
        <v>231.25</v>
      </c>
      <c r="CJ55" s="28">
        <f>+ROUND((V55*0.25)*'Distribution Wksht'!$Z$16,)</f>
        <v>64795</v>
      </c>
      <c r="CK55" s="31">
        <f t="shared" si="22"/>
        <v>65026.25</v>
      </c>
      <c r="CL55" s="28">
        <f>+ROUND((U55*0.25)*'Distribution Wksht'!$Z$17,2)</f>
        <v>319.16000000000003</v>
      </c>
      <c r="CM55" s="28">
        <f>+ROUND((V55*0.25)*'Distribution Wksht'!$Z$17,2)</f>
        <v>89427.13</v>
      </c>
      <c r="CN55" s="31">
        <f t="shared" si="23"/>
        <v>89746.290000000008</v>
      </c>
      <c r="CO55" s="28">
        <f>+ROUND((U55*0.25)*'Distribution Wksht'!$Z$18,2)</f>
        <v>319.13</v>
      </c>
      <c r="CP55" s="28">
        <f>+ROUND((V55*0.25)*'Distribution Wksht'!$Z$18,2)</f>
        <v>89418.5</v>
      </c>
      <c r="CQ55" s="31">
        <f t="shared" si="24"/>
        <v>89737.63</v>
      </c>
      <c r="CR55" s="28">
        <f t="shared" si="39"/>
        <v>1112.1100000000001</v>
      </c>
      <c r="CS55" s="28">
        <f t="shared" si="40"/>
        <v>311607.46000000002</v>
      </c>
      <c r="CT55" s="31">
        <f t="shared" si="41"/>
        <v>312719.57</v>
      </c>
      <c r="CV55" s="71">
        <f t="shared" si="42"/>
        <v>580.46</v>
      </c>
      <c r="CW55" s="28">
        <f t="shared" si="43"/>
        <v>162643.76</v>
      </c>
      <c r="CX55" s="31">
        <f t="shared" si="25"/>
        <v>163224.22</v>
      </c>
      <c r="CY55" s="28">
        <f t="shared" si="44"/>
        <v>398.46</v>
      </c>
      <c r="CZ55" s="28">
        <f t="shared" si="45"/>
        <v>111645.06000000001</v>
      </c>
      <c r="DA55" s="31">
        <f t="shared" si="26"/>
        <v>112043.52000000002</v>
      </c>
      <c r="DB55" s="28">
        <f t="shared" si="46"/>
        <v>917.38</v>
      </c>
      <c r="DC55" s="28">
        <f t="shared" si="47"/>
        <v>257045.6</v>
      </c>
      <c r="DD55" s="31">
        <f t="shared" si="27"/>
        <v>257962.98</v>
      </c>
      <c r="DE55" s="28">
        <f t="shared" si="48"/>
        <v>1272.0400000000002</v>
      </c>
      <c r="DF55" s="28">
        <f t="shared" si="49"/>
        <v>356418.56</v>
      </c>
      <c r="DG55" s="31">
        <f t="shared" si="28"/>
        <v>357690.6</v>
      </c>
      <c r="DH55" s="28">
        <f t="shared" si="50"/>
        <v>1280.0999999999999</v>
      </c>
      <c r="DI55" s="28">
        <f t="shared" si="51"/>
        <v>358676.52</v>
      </c>
      <c r="DJ55" s="31">
        <f t="shared" si="29"/>
        <v>359956.62</v>
      </c>
      <c r="DK55" s="28">
        <f t="shared" si="52"/>
        <v>4448.4400000000005</v>
      </c>
      <c r="DL55" s="28">
        <f t="shared" si="53"/>
        <v>1246429.5</v>
      </c>
      <c r="DM55" s="31">
        <f t="shared" si="54"/>
        <v>1250877.94</v>
      </c>
      <c r="DN55" s="151"/>
      <c r="DO55" s="37">
        <f t="shared" si="78"/>
        <v>0</v>
      </c>
    </row>
    <row r="56" spans="1:119" ht="12.75" customHeight="1" x14ac:dyDescent="0.2">
      <c r="A56" s="135">
        <v>72013</v>
      </c>
      <c r="B56" s="150">
        <v>726011528</v>
      </c>
      <c r="C56" s="129" t="s">
        <v>101</v>
      </c>
      <c r="D56" s="80" t="s">
        <v>6</v>
      </c>
      <c r="E56" s="13"/>
      <c r="F56" s="81">
        <v>2</v>
      </c>
      <c r="G56" s="14"/>
      <c r="H56" s="24"/>
      <c r="I56" s="25"/>
      <c r="J56" s="26"/>
      <c r="K56" s="91">
        <v>1734003.9622276665</v>
      </c>
      <c r="L56" s="92"/>
      <c r="M56" s="93">
        <f t="shared" si="73"/>
        <v>1734003.9622276665</v>
      </c>
      <c r="N56" s="91">
        <v>3710955.7090242747</v>
      </c>
      <c r="O56" s="92"/>
      <c r="P56" s="93">
        <f t="shared" si="1"/>
        <v>3710955.7090242747</v>
      </c>
      <c r="Q56" s="91">
        <v>0</v>
      </c>
      <c r="R56" s="92">
        <v>0</v>
      </c>
      <c r="S56" s="123">
        <f t="shared" si="74"/>
        <v>5444959.6712519415</v>
      </c>
      <c r="U56" s="24">
        <f t="shared" si="75"/>
        <v>1734003.9622276665</v>
      </c>
      <c r="V56" s="24">
        <f t="shared" si="76"/>
        <v>3710955.7090242747</v>
      </c>
      <c r="X56" s="70">
        <f>+ROUND((U56*0.25)*'Distribution Wksht'!$E$14,2)</f>
        <v>57094.78</v>
      </c>
      <c r="Y56" s="24">
        <f>+ROUND((V56*0.25)*'Distribution Wksht'!$E$14,2)</f>
        <v>122188.99</v>
      </c>
      <c r="Z56" s="27">
        <f t="shared" si="77"/>
        <v>179283.77000000002</v>
      </c>
      <c r="AA56" s="24">
        <f>+ROUND((U56*0.25)*'Distribution Wksht'!$E$15,2)</f>
        <v>39143.49</v>
      </c>
      <c r="AB56" s="24">
        <f>+ROUND((V56*0.25)*'Distribution Wksht'!$E$15,2)</f>
        <v>83771.289999999994</v>
      </c>
      <c r="AC56" s="27">
        <f t="shared" si="6"/>
        <v>122914.78</v>
      </c>
      <c r="AD56" s="24">
        <f>+ROUND((U56*0.25)*'Distribution Wksht'!$E$16,2)</f>
        <v>88656.73</v>
      </c>
      <c r="AE56" s="24">
        <f>+ROUND((V56*0.25)*'Distribution Wksht'!$E$16,2)</f>
        <v>189734.98</v>
      </c>
      <c r="AF56" s="27">
        <f t="shared" si="7"/>
        <v>278391.71000000002</v>
      </c>
      <c r="AG56" s="24">
        <f>+ROUND((U56*0.25)*'Distribution Wksht'!$E$17,2)</f>
        <v>123511.69</v>
      </c>
      <c r="AH56" s="24">
        <f>+ROUND((V56*0.25)*'Distribution Wksht'!$E$17,2)</f>
        <v>264328.36</v>
      </c>
      <c r="AI56" s="27">
        <f t="shared" si="8"/>
        <v>387840.05</v>
      </c>
      <c r="AJ56" s="24">
        <f>+ROUND((U56*0.25)*'Distribution Wksht'!$E$18,2)</f>
        <v>125094.3</v>
      </c>
      <c r="AK56" s="24">
        <f>+ROUND((V56*0.25)*'Distribution Wksht'!$E$18,2)</f>
        <v>267715.32</v>
      </c>
      <c r="AL56" s="27">
        <f t="shared" si="9"/>
        <v>392809.62</v>
      </c>
      <c r="AM56" s="24">
        <f t="shared" si="30"/>
        <v>433500.99</v>
      </c>
      <c r="AN56" s="24">
        <f t="shared" si="31"/>
        <v>927738.94</v>
      </c>
      <c r="AO56" s="27">
        <f t="shared" si="32"/>
        <v>1361239.93</v>
      </c>
      <c r="AQ56" s="70">
        <f>+ROUND((U56*0.25)*'Distribution Wksht'!$L$14,2)</f>
        <v>57094.78</v>
      </c>
      <c r="AR56" s="24">
        <f>+ROUND((V56*0.25)*'Distribution Wksht'!$L$14,2)</f>
        <v>122188.99</v>
      </c>
      <c r="AS56" s="27">
        <f t="shared" si="10"/>
        <v>179283.77000000002</v>
      </c>
      <c r="AT56" s="24">
        <f>+ROUND((U56*0.25)*'Distribution Wksht'!$L$15,2)</f>
        <v>39143.49</v>
      </c>
      <c r="AU56" s="24">
        <f>+ROUND((V56*0.25)*'Distribution Wksht'!$L$15,2)</f>
        <v>83771.289999999994</v>
      </c>
      <c r="AV56" s="27">
        <f t="shared" si="11"/>
        <v>122914.78</v>
      </c>
      <c r="AW56" s="24">
        <f>+ROUND((U56*0.25)*'Distribution Wksht'!$L$16,2)</f>
        <v>88656.73</v>
      </c>
      <c r="AX56" s="24">
        <f>+ROUND((V56*0.25)*'Distribution Wksht'!$L$16,2)</f>
        <v>189734.98</v>
      </c>
      <c r="AY56" s="27">
        <f t="shared" si="12"/>
        <v>278391.71000000002</v>
      </c>
      <c r="AZ56" s="24">
        <f>+ROUND((U56*0.25)*'Distribution Wksht'!$L$17,2)</f>
        <v>123511.69</v>
      </c>
      <c r="BA56" s="24">
        <f>+ROUND((V56*0.25)*'Distribution Wksht'!$L$17,2)</f>
        <v>264328.36</v>
      </c>
      <c r="BB56" s="27">
        <f t="shared" si="13"/>
        <v>387840.05</v>
      </c>
      <c r="BC56" s="24">
        <f>+ROUND((U56*0.25)*'Distribution Wksht'!$L$18,2)</f>
        <v>125094.3</v>
      </c>
      <c r="BD56" s="24">
        <f>+ROUND((V56*0.25)*'Distribution Wksht'!$L$18,2)</f>
        <v>267715.32</v>
      </c>
      <c r="BE56" s="27">
        <f t="shared" si="14"/>
        <v>392809.62</v>
      </c>
      <c r="BF56" s="24">
        <f t="shared" si="33"/>
        <v>433500.99</v>
      </c>
      <c r="BG56" s="24">
        <f t="shared" si="34"/>
        <v>927738.94</v>
      </c>
      <c r="BH56" s="27">
        <f t="shared" si="35"/>
        <v>1361239.93</v>
      </c>
      <c r="BI56" s="37"/>
      <c r="BJ56" s="70">
        <f>+ROUND((U56*0.25)*'Distribution Wksht'!$S$14,2)</f>
        <v>56038.35</v>
      </c>
      <c r="BK56" s="24">
        <f>+ROUND((V56*0.25)*'Distribution Wksht'!$S$14,2)</f>
        <v>119928.11</v>
      </c>
      <c r="BL56" s="27">
        <f t="shared" si="15"/>
        <v>175966.46</v>
      </c>
      <c r="BM56" s="24">
        <f>+ROUND((U56*0.25)*'Distribution Wksht'!$S$15,2)</f>
        <v>38515.54</v>
      </c>
      <c r="BN56" s="24">
        <f>+ROUND((V56*0.25)*'Distribution Wksht'!$S$15,2)</f>
        <v>82427.41</v>
      </c>
      <c r="BO56" s="27">
        <f t="shared" si="16"/>
        <v>120942.95000000001</v>
      </c>
      <c r="BP56" s="24">
        <f>+ROUND((U56*0.25)*'Distribution Wksht'!$S$16,2)</f>
        <v>90141.16</v>
      </c>
      <c r="BQ56" s="24">
        <f>+ROUND((V56*0.25)*'Distribution Wksht'!$S$16,2)</f>
        <v>192911.81</v>
      </c>
      <c r="BR56" s="27">
        <f t="shared" si="17"/>
        <v>283052.96999999997</v>
      </c>
      <c r="BS56" s="24">
        <f>+ROUND((U56*0.25)*'Distribution Wksht'!$S$17,2)</f>
        <v>124408.98</v>
      </c>
      <c r="BT56" s="24">
        <f>+ROUND((V56*0.25)*'Distribution Wksht'!$S$17,2)</f>
        <v>266248.65000000002</v>
      </c>
      <c r="BU56" s="27">
        <f t="shared" si="18"/>
        <v>390657.63</v>
      </c>
      <c r="BV56" s="24">
        <f>+ROUND((U56*0.25)*'Distribution Wksht'!$S$18,2)</f>
        <v>124396.97</v>
      </c>
      <c r="BW56" s="24">
        <f>+ROUND((V56*0.25)*'Distribution Wksht'!$S$18,2)</f>
        <v>266222.95</v>
      </c>
      <c r="BX56" s="27">
        <f t="shared" si="19"/>
        <v>390619.92000000004</v>
      </c>
      <c r="BY56" s="24">
        <f t="shared" si="36"/>
        <v>433501</v>
      </c>
      <c r="BZ56" s="24">
        <f t="shared" si="37"/>
        <v>927738.92999999993</v>
      </c>
      <c r="CA56" s="27">
        <f t="shared" si="38"/>
        <v>1361239.93</v>
      </c>
      <c r="CC56" s="70">
        <f>+ROUND((U56*0.25)*'Distribution Wksht'!$Z$14,2)</f>
        <v>56038.35</v>
      </c>
      <c r="CD56" s="24">
        <f>+ROUND((V56*0.25)*'Distribution Wksht'!$Z$14,2)</f>
        <v>119928.11</v>
      </c>
      <c r="CE56" s="27">
        <f t="shared" si="20"/>
        <v>175966.46</v>
      </c>
      <c r="CF56" s="24">
        <f>+ROUND((U56*0.25)*'Distribution Wksht'!$Z$15,2)</f>
        <v>38515.54</v>
      </c>
      <c r="CG56" s="24">
        <f>+ROUND((V56*0.25)*'Distribution Wksht'!$Z$15,2)</f>
        <v>82427.41</v>
      </c>
      <c r="CH56" s="27">
        <f t="shared" si="21"/>
        <v>120942.95000000001</v>
      </c>
      <c r="CI56" s="24">
        <f>+ROUND((U56*0.25)*'Distribution Wksht'!$Z$16,2)</f>
        <v>90141.16</v>
      </c>
      <c r="CJ56" s="24">
        <f>+ROUND((V56*0.25)*'Distribution Wksht'!$Z$16,)</f>
        <v>192912</v>
      </c>
      <c r="CK56" s="27">
        <f t="shared" si="22"/>
        <v>283053.16000000003</v>
      </c>
      <c r="CL56" s="24">
        <f>+ROUND((U56*0.25)*'Distribution Wksht'!$Z$17,2)</f>
        <v>124408.98</v>
      </c>
      <c r="CM56" s="24">
        <f>+ROUND((V56*0.25)*'Distribution Wksht'!$Z$17,2)</f>
        <v>266248.65000000002</v>
      </c>
      <c r="CN56" s="27">
        <f t="shared" si="23"/>
        <v>390657.63</v>
      </c>
      <c r="CO56" s="24">
        <f>+ROUND((U56*0.25)*'Distribution Wksht'!$Z$18,2)</f>
        <v>124396.97</v>
      </c>
      <c r="CP56" s="24">
        <f>+ROUND((V56*0.25)*'Distribution Wksht'!$Z$18,2)</f>
        <v>266222.95</v>
      </c>
      <c r="CQ56" s="27">
        <f t="shared" si="24"/>
        <v>390619.92000000004</v>
      </c>
      <c r="CR56" s="24">
        <f t="shared" si="39"/>
        <v>433501</v>
      </c>
      <c r="CS56" s="24">
        <f t="shared" si="40"/>
        <v>927739.12000000011</v>
      </c>
      <c r="CT56" s="27">
        <f t="shared" si="41"/>
        <v>1361240.12</v>
      </c>
      <c r="CV56" s="70">
        <f t="shared" si="42"/>
        <v>226266.26</v>
      </c>
      <c r="CW56" s="24">
        <f t="shared" si="43"/>
        <v>484234.2</v>
      </c>
      <c r="CX56" s="27">
        <f t="shared" si="25"/>
        <v>710500.46</v>
      </c>
      <c r="CY56" s="24">
        <f t="shared" si="44"/>
        <v>155318.06</v>
      </c>
      <c r="CZ56" s="24">
        <f t="shared" si="45"/>
        <v>332397.40000000002</v>
      </c>
      <c r="DA56" s="27">
        <f t="shared" si="26"/>
        <v>487715.46</v>
      </c>
      <c r="DB56" s="24">
        <f t="shared" si="46"/>
        <v>357595.78</v>
      </c>
      <c r="DC56" s="24">
        <f t="shared" si="47"/>
        <v>765293.77</v>
      </c>
      <c r="DD56" s="27">
        <f t="shared" si="27"/>
        <v>1122889.55</v>
      </c>
      <c r="DE56" s="24">
        <f t="shared" si="48"/>
        <v>495841.33999999997</v>
      </c>
      <c r="DF56" s="24">
        <f t="shared" si="49"/>
        <v>1061154.02</v>
      </c>
      <c r="DG56" s="27">
        <f t="shared" si="28"/>
        <v>1556995.3599999999</v>
      </c>
      <c r="DH56" s="24">
        <f t="shared" si="50"/>
        <v>498982.54000000004</v>
      </c>
      <c r="DI56" s="24">
        <f t="shared" si="51"/>
        <v>1067876.54</v>
      </c>
      <c r="DJ56" s="27">
        <f t="shared" si="29"/>
        <v>1566859.08</v>
      </c>
      <c r="DK56" s="24">
        <f t="shared" si="52"/>
        <v>1734003.98</v>
      </c>
      <c r="DL56" s="24">
        <f t="shared" si="53"/>
        <v>3710955.93</v>
      </c>
      <c r="DM56" s="27">
        <f t="shared" si="54"/>
        <v>5444959.9100000001</v>
      </c>
      <c r="DN56" s="151"/>
      <c r="DO56" s="37">
        <f t="shared" si="78"/>
        <v>0</v>
      </c>
    </row>
    <row r="57" spans="1:119" ht="12.75" customHeight="1" x14ac:dyDescent="0.2">
      <c r="A57" s="136">
        <v>72014</v>
      </c>
      <c r="B57" s="149">
        <v>726013916</v>
      </c>
      <c r="C57" s="130" t="s">
        <v>102</v>
      </c>
      <c r="D57" s="82" t="s">
        <v>6</v>
      </c>
      <c r="E57" s="11"/>
      <c r="F57" s="83">
        <v>2</v>
      </c>
      <c r="G57" s="15"/>
      <c r="H57" s="28"/>
      <c r="I57" s="29"/>
      <c r="J57" s="30"/>
      <c r="K57" s="94">
        <v>3436313.409883074</v>
      </c>
      <c r="L57" s="95"/>
      <c r="M57" s="96">
        <f t="shared" si="73"/>
        <v>3436313.409883074</v>
      </c>
      <c r="N57" s="94">
        <v>7435510.6638289141</v>
      </c>
      <c r="O57" s="95"/>
      <c r="P57" s="96">
        <f t="shared" si="1"/>
        <v>7435510.6638289141</v>
      </c>
      <c r="Q57" s="94">
        <v>0</v>
      </c>
      <c r="R57" s="95">
        <v>0</v>
      </c>
      <c r="S57" s="124">
        <f t="shared" si="74"/>
        <v>10871824.073711988</v>
      </c>
      <c r="U57" s="28">
        <f t="shared" si="75"/>
        <v>3436313.409883074</v>
      </c>
      <c r="V57" s="28">
        <f t="shared" si="76"/>
        <v>7435510.6638289141</v>
      </c>
      <c r="X57" s="71">
        <f>+ROUND((U57*0.25)*'Distribution Wksht'!$E$14,2)</f>
        <v>113145.96</v>
      </c>
      <c r="Y57" s="28">
        <f>+ROUND((V57*0.25)*'Distribution Wksht'!$E$14,2)</f>
        <v>244825.75</v>
      </c>
      <c r="Z57" s="31">
        <f t="shared" si="77"/>
        <v>357971.71</v>
      </c>
      <c r="AA57" s="28">
        <f>+ROUND((U57*0.25)*'Distribution Wksht'!$E$15,2)</f>
        <v>77571.5</v>
      </c>
      <c r="AB57" s="28">
        <f>+ROUND((V57*0.25)*'Distribution Wksht'!$E$15,2)</f>
        <v>167849.56</v>
      </c>
      <c r="AC57" s="31">
        <f t="shared" si="6"/>
        <v>245421.06</v>
      </c>
      <c r="AD57" s="28">
        <f>+ROUND((U57*0.25)*'Distribution Wksht'!$E$16,2)</f>
        <v>175692.98</v>
      </c>
      <c r="AE57" s="28">
        <f>+ROUND((V57*0.25)*'Distribution Wksht'!$E$16,2)</f>
        <v>380165.27</v>
      </c>
      <c r="AF57" s="31">
        <f t="shared" si="7"/>
        <v>555858.25</v>
      </c>
      <c r="AG57" s="28">
        <f>+ROUND((U57*0.25)*'Distribution Wksht'!$E$17,2)</f>
        <v>244765.81</v>
      </c>
      <c r="AH57" s="28">
        <f>+ROUND((V57*0.25)*'Distribution Wksht'!$E$17,2)</f>
        <v>529625.38</v>
      </c>
      <c r="AI57" s="31">
        <f t="shared" si="8"/>
        <v>774391.19</v>
      </c>
      <c r="AJ57" s="28">
        <f>+ROUND((U57*0.25)*'Distribution Wksht'!$E$18,2)</f>
        <v>247902.11</v>
      </c>
      <c r="AK57" s="28">
        <f>+ROUND((V57*0.25)*'Distribution Wksht'!$E$18,2)</f>
        <v>536411.71</v>
      </c>
      <c r="AL57" s="31">
        <f t="shared" si="9"/>
        <v>784313.82</v>
      </c>
      <c r="AM57" s="28">
        <f t="shared" si="30"/>
        <v>859078.36</v>
      </c>
      <c r="AN57" s="28">
        <f t="shared" si="31"/>
        <v>1858877.67</v>
      </c>
      <c r="AO57" s="31">
        <f t="shared" si="32"/>
        <v>2717956.03</v>
      </c>
      <c r="AQ57" s="71">
        <f>+ROUND((U57*0.25)*'Distribution Wksht'!$L$14,2)</f>
        <v>113145.96</v>
      </c>
      <c r="AR57" s="28">
        <f>+ROUND((V57*0.25)*'Distribution Wksht'!$L$14,2)</f>
        <v>244825.75</v>
      </c>
      <c r="AS57" s="31">
        <f t="shared" si="10"/>
        <v>357971.71</v>
      </c>
      <c r="AT57" s="28">
        <f>+ROUND((U57*0.25)*'Distribution Wksht'!$L$15,2)</f>
        <v>77571.5</v>
      </c>
      <c r="AU57" s="28">
        <f>+ROUND((V57*0.25)*'Distribution Wksht'!$L$15,2)</f>
        <v>167849.56</v>
      </c>
      <c r="AV57" s="31">
        <f t="shared" si="11"/>
        <v>245421.06</v>
      </c>
      <c r="AW57" s="28">
        <f>+ROUND((U57*0.25)*'Distribution Wksht'!$L$16,2)</f>
        <v>175692.98</v>
      </c>
      <c r="AX57" s="28">
        <f>+ROUND((V57*0.25)*'Distribution Wksht'!$L$16,2)</f>
        <v>380165.27</v>
      </c>
      <c r="AY57" s="31">
        <f t="shared" si="12"/>
        <v>555858.25</v>
      </c>
      <c r="AZ57" s="28">
        <f>+ROUND((U57*0.25)*'Distribution Wksht'!$L$17,2)</f>
        <v>244765.81</v>
      </c>
      <c r="BA57" s="28">
        <f>+ROUND((V57*0.25)*'Distribution Wksht'!$L$17,2)</f>
        <v>529625.38</v>
      </c>
      <c r="BB57" s="31">
        <f t="shared" si="13"/>
        <v>774391.19</v>
      </c>
      <c r="BC57" s="28">
        <f>+ROUND((U57*0.25)*'Distribution Wksht'!$L$18,2)</f>
        <v>247902.11</v>
      </c>
      <c r="BD57" s="28">
        <f>+ROUND((V57*0.25)*'Distribution Wksht'!$L$18,2)</f>
        <v>536411.71</v>
      </c>
      <c r="BE57" s="31">
        <f t="shared" si="14"/>
        <v>784313.82</v>
      </c>
      <c r="BF57" s="28">
        <f t="shared" si="33"/>
        <v>859078.36</v>
      </c>
      <c r="BG57" s="28">
        <f t="shared" si="34"/>
        <v>1858877.67</v>
      </c>
      <c r="BH57" s="31">
        <f t="shared" si="35"/>
        <v>2717956.03</v>
      </c>
      <c r="BI57" s="37"/>
      <c r="BJ57" s="71">
        <f>+ROUND((U57*0.25)*'Distribution Wksht'!$S$14,2)</f>
        <v>111052.41</v>
      </c>
      <c r="BK57" s="28">
        <f>+ROUND((V57*0.25)*'Distribution Wksht'!$S$14,2)</f>
        <v>240295.71</v>
      </c>
      <c r="BL57" s="31">
        <f t="shared" si="15"/>
        <v>351348.12</v>
      </c>
      <c r="BM57" s="28">
        <f>+ROUND((U57*0.25)*'Distribution Wksht'!$S$15,2)</f>
        <v>76327.08</v>
      </c>
      <c r="BN57" s="28">
        <f>+ROUND((V57*0.25)*'Distribution Wksht'!$S$15,2)</f>
        <v>165156.88</v>
      </c>
      <c r="BO57" s="31">
        <f t="shared" si="16"/>
        <v>241483.96000000002</v>
      </c>
      <c r="BP57" s="28">
        <f>+ROUND((U57*0.25)*'Distribution Wksht'!$S$16,2)</f>
        <v>178634.69</v>
      </c>
      <c r="BQ57" s="28">
        <f>+ROUND((V57*0.25)*'Distribution Wksht'!$S$16,2)</f>
        <v>386530.56</v>
      </c>
      <c r="BR57" s="31">
        <f t="shared" si="17"/>
        <v>565165.25</v>
      </c>
      <c r="BS57" s="28">
        <f>+ROUND((U57*0.25)*'Distribution Wksht'!$S$17,2)</f>
        <v>246543.98</v>
      </c>
      <c r="BT57" s="28">
        <f>+ROUND((V57*0.25)*'Distribution Wksht'!$S$17,2)</f>
        <v>533473</v>
      </c>
      <c r="BU57" s="31">
        <f t="shared" si="18"/>
        <v>780016.98</v>
      </c>
      <c r="BV57" s="28">
        <f>+ROUND((U57*0.25)*'Distribution Wksht'!$S$18,2)</f>
        <v>246520.19</v>
      </c>
      <c r="BW57" s="28">
        <f>+ROUND((V57*0.25)*'Distribution Wksht'!$S$18,2)</f>
        <v>533421.51</v>
      </c>
      <c r="BX57" s="31">
        <f t="shared" si="19"/>
        <v>779941.7</v>
      </c>
      <c r="BY57" s="28">
        <f t="shared" si="36"/>
        <v>859078.35000000009</v>
      </c>
      <c r="BZ57" s="28">
        <f t="shared" si="37"/>
        <v>1858877.66</v>
      </c>
      <c r="CA57" s="31">
        <f t="shared" si="38"/>
        <v>2717956.01</v>
      </c>
      <c r="CC57" s="71">
        <f>+ROUND((U57*0.25)*'Distribution Wksht'!$Z$14,2)</f>
        <v>111052.41</v>
      </c>
      <c r="CD57" s="28">
        <f>+ROUND((V57*0.25)*'Distribution Wksht'!$Z$14,2)</f>
        <v>240295.71</v>
      </c>
      <c r="CE57" s="31">
        <f t="shared" si="20"/>
        <v>351348.12</v>
      </c>
      <c r="CF57" s="28">
        <f>+ROUND((U57*0.25)*'Distribution Wksht'!$Z$15,2)</f>
        <v>76327.08</v>
      </c>
      <c r="CG57" s="28">
        <f>+ROUND((V57*0.25)*'Distribution Wksht'!$Z$15,2)</f>
        <v>165156.88</v>
      </c>
      <c r="CH57" s="31">
        <f t="shared" si="21"/>
        <v>241483.96000000002</v>
      </c>
      <c r="CI57" s="28">
        <f>+ROUND((U57*0.25)*'Distribution Wksht'!$Z$16,2)</f>
        <v>178634.69</v>
      </c>
      <c r="CJ57" s="28">
        <f>+ROUND((V57*0.25)*'Distribution Wksht'!$Z$16,)</f>
        <v>386531</v>
      </c>
      <c r="CK57" s="31">
        <f t="shared" si="22"/>
        <v>565165.68999999994</v>
      </c>
      <c r="CL57" s="28">
        <f>+ROUND((U57*0.25)*'Distribution Wksht'!$Z$17,2)</f>
        <v>246543.98</v>
      </c>
      <c r="CM57" s="28">
        <f>+ROUND((V57*0.25)*'Distribution Wksht'!$Z$17,2)</f>
        <v>533473</v>
      </c>
      <c r="CN57" s="31">
        <f t="shared" si="23"/>
        <v>780016.98</v>
      </c>
      <c r="CO57" s="28">
        <f>+ROUND((U57*0.25)*'Distribution Wksht'!$Z$18,2)</f>
        <v>246520.19</v>
      </c>
      <c r="CP57" s="28">
        <f>+ROUND((V57*0.25)*'Distribution Wksht'!$Z$18,2)</f>
        <v>533421.51</v>
      </c>
      <c r="CQ57" s="31">
        <f t="shared" si="24"/>
        <v>779941.7</v>
      </c>
      <c r="CR57" s="28">
        <f t="shared" si="39"/>
        <v>859078.35000000009</v>
      </c>
      <c r="CS57" s="28">
        <f t="shared" si="40"/>
        <v>1858878.0999999999</v>
      </c>
      <c r="CT57" s="31">
        <f t="shared" si="41"/>
        <v>2717956.45</v>
      </c>
      <c r="CV57" s="71">
        <f t="shared" si="42"/>
        <v>448396.74</v>
      </c>
      <c r="CW57" s="28">
        <f t="shared" si="43"/>
        <v>970242.91999999993</v>
      </c>
      <c r="CX57" s="31">
        <f t="shared" si="25"/>
        <v>1418639.66</v>
      </c>
      <c r="CY57" s="28">
        <f t="shared" si="44"/>
        <v>307797.16000000003</v>
      </c>
      <c r="CZ57" s="28">
        <f t="shared" si="45"/>
        <v>666012.88</v>
      </c>
      <c r="DA57" s="31">
        <f t="shared" si="26"/>
        <v>973810.04</v>
      </c>
      <c r="DB57" s="28">
        <f t="shared" si="46"/>
        <v>708655.34000000008</v>
      </c>
      <c r="DC57" s="28">
        <f t="shared" si="47"/>
        <v>1533392.1</v>
      </c>
      <c r="DD57" s="31">
        <f t="shared" si="27"/>
        <v>2242047.4400000004</v>
      </c>
      <c r="DE57" s="28">
        <f t="shared" si="48"/>
        <v>982619.58</v>
      </c>
      <c r="DF57" s="28">
        <f t="shared" si="49"/>
        <v>2126196.7599999998</v>
      </c>
      <c r="DG57" s="31">
        <f t="shared" si="28"/>
        <v>3108816.34</v>
      </c>
      <c r="DH57" s="28">
        <f t="shared" si="50"/>
        <v>988844.59999999986</v>
      </c>
      <c r="DI57" s="28">
        <f t="shared" si="51"/>
        <v>2139666.44</v>
      </c>
      <c r="DJ57" s="31">
        <f t="shared" si="29"/>
        <v>3128511.04</v>
      </c>
      <c r="DK57" s="28">
        <f t="shared" si="52"/>
        <v>3436313.42</v>
      </c>
      <c r="DL57" s="28">
        <f t="shared" si="53"/>
        <v>7435511.0999999996</v>
      </c>
      <c r="DM57" s="31">
        <f t="shared" si="54"/>
        <v>10871824.52</v>
      </c>
      <c r="DN57" s="151"/>
      <c r="DO57" s="37">
        <f t="shared" si="78"/>
        <v>0</v>
      </c>
    </row>
    <row r="58" spans="1:119" ht="12.75" customHeight="1" x14ac:dyDescent="0.2">
      <c r="A58" s="135">
        <v>170018</v>
      </c>
      <c r="B58" s="150">
        <v>273335876</v>
      </c>
      <c r="C58" s="129" t="s">
        <v>103</v>
      </c>
      <c r="D58" s="80" t="s">
        <v>10</v>
      </c>
      <c r="E58" s="13"/>
      <c r="F58" s="81">
        <v>3</v>
      </c>
      <c r="G58" s="14"/>
      <c r="H58" s="24"/>
      <c r="I58" s="25"/>
      <c r="J58" s="26"/>
      <c r="K58" s="91">
        <v>1154345.783970678</v>
      </c>
      <c r="L58" s="92"/>
      <c r="M58" s="93">
        <f t="shared" si="73"/>
        <v>1154345.783970678</v>
      </c>
      <c r="N58" s="91">
        <v>20436668.650777783</v>
      </c>
      <c r="O58" s="92"/>
      <c r="P58" s="93">
        <f t="shared" si="1"/>
        <v>20436668.650777783</v>
      </c>
      <c r="Q58" s="91">
        <v>0</v>
      </c>
      <c r="R58" s="92">
        <v>0</v>
      </c>
      <c r="S58" s="123">
        <f t="shared" si="74"/>
        <v>21591014.43474846</v>
      </c>
      <c r="U58" s="24">
        <f t="shared" si="75"/>
        <v>1154345.783970678</v>
      </c>
      <c r="V58" s="24">
        <f t="shared" si="76"/>
        <v>20436668.650777783</v>
      </c>
      <c r="X58" s="70">
        <f>+ROUND((U58*0.25)*'Distribution Wksht'!$E$14,2)</f>
        <v>38008.629999999997</v>
      </c>
      <c r="Y58" s="24">
        <f>+ROUND((V58*0.25)*'Distribution Wksht'!$E$14,2)</f>
        <v>672909.09</v>
      </c>
      <c r="Z58" s="27">
        <f t="shared" si="77"/>
        <v>710917.72</v>
      </c>
      <c r="AA58" s="24">
        <f>+ROUND((U58*0.25)*'Distribution Wksht'!$E$15,2)</f>
        <v>26058.26</v>
      </c>
      <c r="AB58" s="24">
        <f>+ROUND((V58*0.25)*'Distribution Wksht'!$E$15,2)</f>
        <v>461338.31</v>
      </c>
      <c r="AC58" s="27">
        <f t="shared" si="6"/>
        <v>487396.57</v>
      </c>
      <c r="AD58" s="24">
        <f>+ROUND((U58*0.25)*'Distribution Wksht'!$E$16,2)</f>
        <v>59019.78</v>
      </c>
      <c r="AE58" s="24">
        <f>+ROUND((V58*0.25)*'Distribution Wksht'!$E$16,2)</f>
        <v>1044892.81</v>
      </c>
      <c r="AF58" s="27">
        <f t="shared" si="7"/>
        <v>1103912.5900000001</v>
      </c>
      <c r="AG58" s="24">
        <f>+ROUND((U58*0.25)*'Distribution Wksht'!$E$17,2)</f>
        <v>82223.11</v>
      </c>
      <c r="AH58" s="24">
        <f>+ROUND((V58*0.25)*'Distribution Wksht'!$E$17,2)</f>
        <v>1455687.29</v>
      </c>
      <c r="AI58" s="27">
        <f t="shared" si="8"/>
        <v>1537910.4000000001</v>
      </c>
      <c r="AJ58" s="24">
        <f>+ROUND((U58*0.25)*'Distribution Wksht'!$E$18,2)</f>
        <v>83276.67</v>
      </c>
      <c r="AK58" s="24">
        <f>+ROUND((V58*0.25)*'Distribution Wksht'!$E$18,2)</f>
        <v>1474339.67</v>
      </c>
      <c r="AL58" s="27">
        <f t="shared" si="9"/>
        <v>1557616.3399999999</v>
      </c>
      <c r="AM58" s="24">
        <f t="shared" si="30"/>
        <v>288586.45</v>
      </c>
      <c r="AN58" s="24">
        <f t="shared" si="31"/>
        <v>5109167.17</v>
      </c>
      <c r="AO58" s="27">
        <f t="shared" si="32"/>
        <v>5397753.6200000001</v>
      </c>
      <c r="AQ58" s="70">
        <f>+ROUND((U58*0.25)*'Distribution Wksht'!$L$14,2)</f>
        <v>38008.629999999997</v>
      </c>
      <c r="AR58" s="24">
        <f>+ROUND((V58*0.25)*'Distribution Wksht'!$L$14,2)</f>
        <v>672909.09</v>
      </c>
      <c r="AS58" s="27">
        <f t="shared" si="10"/>
        <v>710917.72</v>
      </c>
      <c r="AT58" s="24">
        <f>+ROUND((U58*0.25)*'Distribution Wksht'!$L$15,2)</f>
        <v>26058.26</v>
      </c>
      <c r="AU58" s="24">
        <f>+ROUND((V58*0.25)*'Distribution Wksht'!$L$15,2)</f>
        <v>461338.31</v>
      </c>
      <c r="AV58" s="27">
        <f t="shared" si="11"/>
        <v>487396.57</v>
      </c>
      <c r="AW58" s="24">
        <f>+ROUND((U58*0.25)*'Distribution Wksht'!$L$16,2)</f>
        <v>59019.78</v>
      </c>
      <c r="AX58" s="24">
        <f>+ROUND((V58*0.25)*'Distribution Wksht'!$L$16,2)</f>
        <v>1044892.81</v>
      </c>
      <c r="AY58" s="27">
        <f t="shared" si="12"/>
        <v>1103912.5900000001</v>
      </c>
      <c r="AZ58" s="24">
        <f>+ROUND((U58*0.25)*'Distribution Wksht'!$L$17,2)</f>
        <v>82223.11</v>
      </c>
      <c r="BA58" s="24">
        <f>+ROUND((V58*0.25)*'Distribution Wksht'!$L$17,2)</f>
        <v>1455687.29</v>
      </c>
      <c r="BB58" s="27">
        <f t="shared" si="13"/>
        <v>1537910.4000000001</v>
      </c>
      <c r="BC58" s="24">
        <f>+ROUND((U58*0.25)*'Distribution Wksht'!$L$18,2)</f>
        <v>83276.67</v>
      </c>
      <c r="BD58" s="24">
        <f>+ROUND((V58*0.25)*'Distribution Wksht'!$L$18,2)</f>
        <v>1474339.67</v>
      </c>
      <c r="BE58" s="27">
        <f t="shared" si="14"/>
        <v>1557616.3399999999</v>
      </c>
      <c r="BF58" s="24">
        <f t="shared" si="33"/>
        <v>288586.45</v>
      </c>
      <c r="BG58" s="24">
        <f t="shared" si="34"/>
        <v>5109167.17</v>
      </c>
      <c r="BH58" s="27">
        <f t="shared" si="35"/>
        <v>5397753.6200000001</v>
      </c>
      <c r="BI58" s="37"/>
      <c r="BJ58" s="70">
        <f>+ROUND((U58*0.25)*'Distribution Wksht'!$S$14,2)</f>
        <v>37305.35</v>
      </c>
      <c r="BK58" s="24">
        <f>+ROUND((V58*0.25)*'Distribution Wksht'!$S$14,2)</f>
        <v>660458.18000000005</v>
      </c>
      <c r="BL58" s="27">
        <f t="shared" si="15"/>
        <v>697763.53</v>
      </c>
      <c r="BM58" s="24">
        <f>+ROUND((U58*0.25)*'Distribution Wksht'!$S$15,2)</f>
        <v>25640.22</v>
      </c>
      <c r="BN58" s="24">
        <f>+ROUND((V58*0.25)*'Distribution Wksht'!$S$15,2)</f>
        <v>453937.42</v>
      </c>
      <c r="BO58" s="27">
        <f t="shared" si="16"/>
        <v>479577.64</v>
      </c>
      <c r="BP58" s="24">
        <f>+ROUND((U58*0.25)*'Distribution Wksht'!$S$16,2)</f>
        <v>60007.97</v>
      </c>
      <c r="BQ58" s="24">
        <f>+ROUND((V58*0.25)*'Distribution Wksht'!$S$16,2)</f>
        <v>1062387.96</v>
      </c>
      <c r="BR58" s="27">
        <f t="shared" si="17"/>
        <v>1122395.93</v>
      </c>
      <c r="BS58" s="24">
        <f>+ROUND((U58*0.25)*'Distribution Wksht'!$S$17,2)</f>
        <v>82820.45</v>
      </c>
      <c r="BT58" s="24">
        <f>+ROUND((V58*0.25)*'Distribution Wksht'!$S$17,2)</f>
        <v>1466262.56</v>
      </c>
      <c r="BU58" s="27">
        <f t="shared" si="18"/>
        <v>1549083.01</v>
      </c>
      <c r="BV58" s="24">
        <f>+ROUND((U58*0.25)*'Distribution Wksht'!$S$18,2)</f>
        <v>82812.45</v>
      </c>
      <c r="BW58" s="24">
        <f>+ROUND((V58*0.25)*'Distribution Wksht'!$S$18,2)</f>
        <v>1466121.05</v>
      </c>
      <c r="BX58" s="27">
        <f t="shared" si="19"/>
        <v>1548933.5</v>
      </c>
      <c r="BY58" s="24">
        <f t="shared" si="36"/>
        <v>288586.44</v>
      </c>
      <c r="BZ58" s="24">
        <f t="shared" si="37"/>
        <v>5109167.17</v>
      </c>
      <c r="CA58" s="27">
        <f t="shared" si="38"/>
        <v>5397753.6100000003</v>
      </c>
      <c r="CC58" s="70">
        <f>+ROUND((U58*0.25)*'Distribution Wksht'!$Z$14,2)</f>
        <v>37305.35</v>
      </c>
      <c r="CD58" s="24">
        <f>+ROUND((V58*0.25)*'Distribution Wksht'!$Z$14,2)</f>
        <v>660458.18000000005</v>
      </c>
      <c r="CE58" s="27">
        <f t="shared" si="20"/>
        <v>697763.53</v>
      </c>
      <c r="CF58" s="24">
        <f>+ROUND((U58*0.25)*'Distribution Wksht'!$Z$15,2)</f>
        <v>25640.22</v>
      </c>
      <c r="CG58" s="24">
        <f>+ROUND((V58*0.25)*'Distribution Wksht'!$Z$15,2)</f>
        <v>453937.42</v>
      </c>
      <c r="CH58" s="27">
        <f t="shared" si="21"/>
        <v>479577.64</v>
      </c>
      <c r="CI58" s="24">
        <f>+ROUND((U58*0.25)*'Distribution Wksht'!$Z$16,2)</f>
        <v>60007.97</v>
      </c>
      <c r="CJ58" s="24">
        <f>+ROUND((V58*0.25)*'Distribution Wksht'!$Z$16,)</f>
        <v>1062388</v>
      </c>
      <c r="CK58" s="27">
        <f t="shared" si="22"/>
        <v>1122395.97</v>
      </c>
      <c r="CL58" s="24">
        <f>+ROUND((U58*0.25)*'Distribution Wksht'!$Z$17,2)</f>
        <v>82820.45</v>
      </c>
      <c r="CM58" s="24">
        <f>+ROUND((V58*0.25)*'Distribution Wksht'!$Z$17,2)</f>
        <v>1466262.56</v>
      </c>
      <c r="CN58" s="27">
        <f t="shared" si="23"/>
        <v>1549083.01</v>
      </c>
      <c r="CO58" s="24">
        <f>+ROUND((U58*0.25)*'Distribution Wksht'!$Z$18,2)</f>
        <v>82812.45</v>
      </c>
      <c r="CP58" s="24">
        <f>+ROUND((V58*0.25)*'Distribution Wksht'!$Z$18,2)</f>
        <v>1466121.05</v>
      </c>
      <c r="CQ58" s="27">
        <f t="shared" si="24"/>
        <v>1548933.5</v>
      </c>
      <c r="CR58" s="24">
        <f t="shared" si="39"/>
        <v>288586.44</v>
      </c>
      <c r="CS58" s="24">
        <f t="shared" si="40"/>
        <v>5109167.21</v>
      </c>
      <c r="CT58" s="27">
        <f t="shared" si="41"/>
        <v>5397753.6500000004</v>
      </c>
      <c r="CV58" s="70">
        <f t="shared" si="42"/>
        <v>150627.96</v>
      </c>
      <c r="CW58" s="24">
        <f t="shared" si="43"/>
        <v>2666734.54</v>
      </c>
      <c r="CX58" s="27">
        <f t="shared" si="25"/>
        <v>2817362.5</v>
      </c>
      <c r="CY58" s="24">
        <f t="shared" si="44"/>
        <v>103396.95999999999</v>
      </c>
      <c r="CZ58" s="24">
        <f t="shared" si="45"/>
        <v>1830551.46</v>
      </c>
      <c r="DA58" s="27">
        <f t="shared" si="26"/>
        <v>1933948.42</v>
      </c>
      <c r="DB58" s="24">
        <f t="shared" si="46"/>
        <v>238055.5</v>
      </c>
      <c r="DC58" s="24">
        <f t="shared" si="47"/>
        <v>4214561.58</v>
      </c>
      <c r="DD58" s="27">
        <f t="shared" si="27"/>
        <v>4452617.08</v>
      </c>
      <c r="DE58" s="24">
        <f t="shared" si="48"/>
        <v>330087.12</v>
      </c>
      <c r="DF58" s="24">
        <f t="shared" si="49"/>
        <v>5843899.7000000011</v>
      </c>
      <c r="DG58" s="27">
        <f t="shared" si="28"/>
        <v>6173986.8200000012</v>
      </c>
      <c r="DH58" s="24">
        <f t="shared" si="50"/>
        <v>332178.24</v>
      </c>
      <c r="DI58" s="24">
        <f t="shared" si="51"/>
        <v>5880921.4399999995</v>
      </c>
      <c r="DJ58" s="27">
        <f t="shared" si="29"/>
        <v>6213099.6799999997</v>
      </c>
      <c r="DK58" s="24">
        <f t="shared" si="52"/>
        <v>1154345.78</v>
      </c>
      <c r="DL58" s="24">
        <f t="shared" si="53"/>
        <v>20436668.719999999</v>
      </c>
      <c r="DM58" s="27">
        <f t="shared" si="54"/>
        <v>21591014.5</v>
      </c>
      <c r="DN58" s="151"/>
      <c r="DO58" s="37">
        <f t="shared" si="78"/>
        <v>0</v>
      </c>
    </row>
    <row r="59" spans="1:119" ht="12.75" customHeight="1" x14ac:dyDescent="0.2">
      <c r="A59" s="136">
        <v>73319</v>
      </c>
      <c r="B59" s="149">
        <v>720594537</v>
      </c>
      <c r="C59" s="130" t="s">
        <v>104</v>
      </c>
      <c r="D59" s="82" t="s">
        <v>6</v>
      </c>
      <c r="E59" s="11"/>
      <c r="F59" s="83">
        <v>2</v>
      </c>
      <c r="G59" s="15"/>
      <c r="H59" s="28"/>
      <c r="I59" s="29"/>
      <c r="J59" s="30"/>
      <c r="K59" s="94">
        <v>642657.23547994299</v>
      </c>
      <c r="L59" s="95"/>
      <c r="M59" s="96">
        <f t="shared" si="73"/>
        <v>642657.23547994299</v>
      </c>
      <c r="N59" s="94">
        <v>2052459.1076838553</v>
      </c>
      <c r="O59" s="95"/>
      <c r="P59" s="96">
        <f t="shared" si="1"/>
        <v>2052459.1076838553</v>
      </c>
      <c r="Q59" s="94">
        <v>0</v>
      </c>
      <c r="R59" s="95">
        <v>0</v>
      </c>
      <c r="S59" s="124">
        <f t="shared" si="74"/>
        <v>2695116.3431637986</v>
      </c>
      <c r="U59" s="28">
        <f t="shared" si="75"/>
        <v>642657.23547994299</v>
      </c>
      <c r="V59" s="28">
        <f t="shared" si="76"/>
        <v>2052459.1076838553</v>
      </c>
      <c r="X59" s="71">
        <f>+ROUND((U59*0.25)*'Distribution Wksht'!$E$14,2)</f>
        <v>21160.49</v>
      </c>
      <c r="Y59" s="28">
        <f>+ROUND((V59*0.25)*'Distribution Wksht'!$E$14,2)</f>
        <v>67580.41</v>
      </c>
      <c r="Z59" s="31">
        <f t="shared" si="77"/>
        <v>88740.900000000009</v>
      </c>
      <c r="AA59" s="28">
        <f>+ROUND((U59*0.25)*'Distribution Wksht'!$E$15,2)</f>
        <v>14507.37</v>
      </c>
      <c r="AB59" s="28">
        <f>+ROUND((V59*0.25)*'Distribution Wksht'!$E$15,2)</f>
        <v>46332.31</v>
      </c>
      <c r="AC59" s="31">
        <f t="shared" si="6"/>
        <v>60839.68</v>
      </c>
      <c r="AD59" s="28">
        <f>+ROUND((U59*0.25)*'Distribution Wksht'!$E$16,2)</f>
        <v>32857.99</v>
      </c>
      <c r="AE59" s="28">
        <f>+ROUND((V59*0.25)*'Distribution Wksht'!$E$16,2)</f>
        <v>104938.81</v>
      </c>
      <c r="AF59" s="31">
        <f t="shared" si="7"/>
        <v>137796.79999999999</v>
      </c>
      <c r="AG59" s="28">
        <f>+ROUND((U59*0.25)*'Distribution Wksht'!$E$17,2)</f>
        <v>45775.95</v>
      </c>
      <c r="AH59" s="28">
        <f>+ROUND((V59*0.25)*'Distribution Wksht'!$E$17,2)</f>
        <v>146194.99</v>
      </c>
      <c r="AI59" s="31">
        <f t="shared" si="8"/>
        <v>191970.94</v>
      </c>
      <c r="AJ59" s="28">
        <f>+ROUND((U59*0.25)*'Distribution Wksht'!$E$18,2)</f>
        <v>46362.5</v>
      </c>
      <c r="AK59" s="28">
        <f>+ROUND((V59*0.25)*'Distribution Wksht'!$E$18,2)</f>
        <v>148068.26</v>
      </c>
      <c r="AL59" s="31">
        <f t="shared" si="9"/>
        <v>194430.76</v>
      </c>
      <c r="AM59" s="28">
        <f t="shared" si="30"/>
        <v>160664.29999999999</v>
      </c>
      <c r="AN59" s="28">
        <f t="shared" si="31"/>
        <v>513114.78</v>
      </c>
      <c r="AO59" s="31">
        <f t="shared" si="32"/>
        <v>673779.08000000007</v>
      </c>
      <c r="AQ59" s="71">
        <f>+ROUND((U59*0.25)*'Distribution Wksht'!$L$14,2)</f>
        <v>21160.49</v>
      </c>
      <c r="AR59" s="28">
        <f>+ROUND((V59*0.25)*'Distribution Wksht'!$L$14,2)</f>
        <v>67580.41</v>
      </c>
      <c r="AS59" s="31">
        <f t="shared" si="10"/>
        <v>88740.900000000009</v>
      </c>
      <c r="AT59" s="28">
        <f>+ROUND((U59*0.25)*'Distribution Wksht'!$L$15,2)</f>
        <v>14507.37</v>
      </c>
      <c r="AU59" s="28">
        <f>+ROUND((V59*0.25)*'Distribution Wksht'!$L$15,2)</f>
        <v>46332.31</v>
      </c>
      <c r="AV59" s="31">
        <f t="shared" si="11"/>
        <v>60839.68</v>
      </c>
      <c r="AW59" s="28">
        <f>+ROUND((U59*0.25)*'Distribution Wksht'!$L$16,2)</f>
        <v>32857.99</v>
      </c>
      <c r="AX59" s="28">
        <f>+ROUND((V59*0.25)*'Distribution Wksht'!$L$16,2)</f>
        <v>104938.81</v>
      </c>
      <c r="AY59" s="31">
        <f t="shared" si="12"/>
        <v>137796.79999999999</v>
      </c>
      <c r="AZ59" s="28">
        <f>+ROUND((U59*0.25)*'Distribution Wksht'!$L$17,2)</f>
        <v>45775.95</v>
      </c>
      <c r="BA59" s="28">
        <f>+ROUND((V59*0.25)*'Distribution Wksht'!$L$17,2)</f>
        <v>146194.99</v>
      </c>
      <c r="BB59" s="31">
        <f t="shared" si="13"/>
        <v>191970.94</v>
      </c>
      <c r="BC59" s="28">
        <f>+ROUND((U59*0.25)*'Distribution Wksht'!$L$18,2)</f>
        <v>46362.5</v>
      </c>
      <c r="BD59" s="28">
        <f>+ROUND((V59*0.25)*'Distribution Wksht'!$L$18,2)</f>
        <v>148068.26</v>
      </c>
      <c r="BE59" s="31">
        <f t="shared" si="14"/>
        <v>194430.76</v>
      </c>
      <c r="BF59" s="28">
        <f t="shared" si="33"/>
        <v>160664.29999999999</v>
      </c>
      <c r="BG59" s="28">
        <f t="shared" si="34"/>
        <v>513114.78</v>
      </c>
      <c r="BH59" s="31">
        <f t="shared" si="35"/>
        <v>673779.08000000007</v>
      </c>
      <c r="BI59" s="37"/>
      <c r="BJ59" s="71">
        <f>+ROUND((U59*0.25)*'Distribution Wksht'!$S$14,2)</f>
        <v>20768.95</v>
      </c>
      <c r="BK59" s="28">
        <f>+ROUND((V59*0.25)*'Distribution Wksht'!$S$14,2)</f>
        <v>66329.960000000006</v>
      </c>
      <c r="BL59" s="31">
        <f t="shared" si="15"/>
        <v>87098.91</v>
      </c>
      <c r="BM59" s="28">
        <f>+ROUND((U59*0.25)*'Distribution Wksht'!$S$15,2)</f>
        <v>14274.64</v>
      </c>
      <c r="BN59" s="28">
        <f>+ROUND((V59*0.25)*'Distribution Wksht'!$S$15,2)</f>
        <v>45589.03</v>
      </c>
      <c r="BO59" s="31">
        <f t="shared" si="16"/>
        <v>59863.67</v>
      </c>
      <c r="BP59" s="28">
        <f>+ROUND((U59*0.25)*'Distribution Wksht'!$S$16,2)</f>
        <v>33408.15</v>
      </c>
      <c r="BQ59" s="28">
        <f>+ROUND((V59*0.25)*'Distribution Wksht'!$S$16,2)</f>
        <v>106695.86</v>
      </c>
      <c r="BR59" s="31">
        <f t="shared" si="17"/>
        <v>140104.01</v>
      </c>
      <c r="BS59" s="28">
        <f>+ROUND((U59*0.25)*'Distribution Wksht'!$S$17,2)</f>
        <v>46108.51</v>
      </c>
      <c r="BT59" s="28">
        <f>+ROUND((V59*0.25)*'Distribution Wksht'!$S$17,2)</f>
        <v>147257.07</v>
      </c>
      <c r="BU59" s="31">
        <f t="shared" si="18"/>
        <v>193365.58000000002</v>
      </c>
      <c r="BV59" s="28">
        <f>+ROUND((U59*0.25)*'Distribution Wksht'!$S$18,2)</f>
        <v>46104.06</v>
      </c>
      <c r="BW59" s="28">
        <f>+ROUND((V59*0.25)*'Distribution Wksht'!$S$18,2)</f>
        <v>147242.85999999999</v>
      </c>
      <c r="BX59" s="31">
        <f t="shared" si="19"/>
        <v>193346.91999999998</v>
      </c>
      <c r="BY59" s="28">
        <f t="shared" si="36"/>
        <v>160664.31</v>
      </c>
      <c r="BZ59" s="28">
        <f t="shared" si="37"/>
        <v>513114.78</v>
      </c>
      <c r="CA59" s="31">
        <f t="shared" si="38"/>
        <v>673779.09000000008</v>
      </c>
      <c r="CC59" s="71">
        <f>+ROUND((U59*0.25)*'Distribution Wksht'!$Z$14,2)</f>
        <v>20768.95</v>
      </c>
      <c r="CD59" s="28">
        <f>+ROUND((V59*0.25)*'Distribution Wksht'!$Z$14,2)</f>
        <v>66329.960000000006</v>
      </c>
      <c r="CE59" s="31">
        <f t="shared" si="20"/>
        <v>87098.91</v>
      </c>
      <c r="CF59" s="28">
        <f>+ROUND((U59*0.25)*'Distribution Wksht'!$Z$15,2)</f>
        <v>14274.64</v>
      </c>
      <c r="CG59" s="28">
        <f>+ROUND((V59*0.25)*'Distribution Wksht'!$Z$15,2)</f>
        <v>45589.03</v>
      </c>
      <c r="CH59" s="31">
        <f t="shared" si="21"/>
        <v>59863.67</v>
      </c>
      <c r="CI59" s="28">
        <f>+ROUND((U59*0.25)*'Distribution Wksht'!$Z$16,2)</f>
        <v>33408.15</v>
      </c>
      <c r="CJ59" s="28">
        <f>+ROUND((V59*0.25)*'Distribution Wksht'!$Z$16,)</f>
        <v>106696</v>
      </c>
      <c r="CK59" s="31">
        <f t="shared" si="22"/>
        <v>140104.15</v>
      </c>
      <c r="CL59" s="28">
        <f>+ROUND((U59*0.25)*'Distribution Wksht'!$Z$17,2)</f>
        <v>46108.51</v>
      </c>
      <c r="CM59" s="28">
        <f>+ROUND((V59*0.25)*'Distribution Wksht'!$Z$17,2)</f>
        <v>147257.07</v>
      </c>
      <c r="CN59" s="31">
        <f t="shared" si="23"/>
        <v>193365.58000000002</v>
      </c>
      <c r="CO59" s="28">
        <f>+ROUND((U59*0.25)*'Distribution Wksht'!$Z$18,2)</f>
        <v>46104.06</v>
      </c>
      <c r="CP59" s="28">
        <f>+ROUND((V59*0.25)*'Distribution Wksht'!$Z$18,2)</f>
        <v>147242.85999999999</v>
      </c>
      <c r="CQ59" s="31">
        <f t="shared" si="24"/>
        <v>193346.91999999998</v>
      </c>
      <c r="CR59" s="28">
        <f t="shared" si="39"/>
        <v>160664.31</v>
      </c>
      <c r="CS59" s="28">
        <f t="shared" si="40"/>
        <v>513114.92</v>
      </c>
      <c r="CT59" s="31">
        <f t="shared" si="41"/>
        <v>673779.23</v>
      </c>
      <c r="CV59" s="71">
        <f t="shared" si="42"/>
        <v>83858.880000000005</v>
      </c>
      <c r="CW59" s="28">
        <f t="shared" si="43"/>
        <v>267820.74000000005</v>
      </c>
      <c r="CX59" s="31">
        <f t="shared" si="25"/>
        <v>351679.62000000005</v>
      </c>
      <c r="CY59" s="28">
        <f t="shared" si="44"/>
        <v>57564.020000000004</v>
      </c>
      <c r="CZ59" s="28">
        <f t="shared" si="45"/>
        <v>183842.68</v>
      </c>
      <c r="DA59" s="31">
        <f t="shared" si="26"/>
        <v>241406.7</v>
      </c>
      <c r="DB59" s="28">
        <f t="shared" si="46"/>
        <v>132532.28</v>
      </c>
      <c r="DC59" s="28">
        <f t="shared" si="47"/>
        <v>423269.48</v>
      </c>
      <c r="DD59" s="31">
        <f t="shared" si="27"/>
        <v>555801.76</v>
      </c>
      <c r="DE59" s="28">
        <f t="shared" si="48"/>
        <v>183768.92</v>
      </c>
      <c r="DF59" s="28">
        <f t="shared" si="49"/>
        <v>586904.12</v>
      </c>
      <c r="DG59" s="31">
        <f t="shared" si="28"/>
        <v>770673.04</v>
      </c>
      <c r="DH59" s="28">
        <f t="shared" si="50"/>
        <v>184933.12</v>
      </c>
      <c r="DI59" s="28">
        <f t="shared" si="51"/>
        <v>590622.24</v>
      </c>
      <c r="DJ59" s="31">
        <f t="shared" si="29"/>
        <v>775555.36</v>
      </c>
      <c r="DK59" s="28">
        <f t="shared" si="52"/>
        <v>642657.22000000009</v>
      </c>
      <c r="DL59" s="28">
        <f t="shared" si="53"/>
        <v>2052459.26</v>
      </c>
      <c r="DM59" s="31">
        <f t="shared" si="54"/>
        <v>2695116.48</v>
      </c>
      <c r="DN59" s="151"/>
      <c r="DO59" s="37">
        <f t="shared" si="78"/>
        <v>0</v>
      </c>
    </row>
    <row r="60" spans="1:119" ht="12.75" customHeight="1" x14ac:dyDescent="0.2">
      <c r="A60" s="135">
        <v>72026</v>
      </c>
      <c r="B60" s="150">
        <v>451834769</v>
      </c>
      <c r="C60" s="129" t="s">
        <v>105</v>
      </c>
      <c r="D60" s="80" t="s">
        <v>13</v>
      </c>
      <c r="E60" s="13"/>
      <c r="F60" s="81">
        <v>5</v>
      </c>
      <c r="G60" s="14"/>
      <c r="H60" s="24"/>
      <c r="I60" s="25"/>
      <c r="J60" s="26"/>
      <c r="K60" s="91">
        <v>30455796.178220097</v>
      </c>
      <c r="L60" s="92"/>
      <c r="M60" s="93">
        <f t="shared" si="73"/>
        <v>30455796.178220097</v>
      </c>
      <c r="N60" s="91">
        <v>48320445.769921377</v>
      </c>
      <c r="O60" s="92"/>
      <c r="P60" s="93">
        <f t="shared" si="1"/>
        <v>48320445.769921377</v>
      </c>
      <c r="Q60" s="91">
        <v>0</v>
      </c>
      <c r="R60" s="92">
        <v>0</v>
      </c>
      <c r="S60" s="123">
        <f t="shared" si="74"/>
        <v>78776241.948141471</v>
      </c>
      <c r="U60" s="24">
        <f t="shared" si="75"/>
        <v>30455796.178220097</v>
      </c>
      <c r="V60" s="24">
        <f t="shared" si="76"/>
        <v>48320445.769921377</v>
      </c>
      <c r="X60" s="70">
        <f>+ROUND((U60*0.25)*'Distribution Wksht'!$E$14,2)</f>
        <v>1002804.44</v>
      </c>
      <c r="Y60" s="24">
        <f>+ROUND((V60*0.25)*'Distribution Wksht'!$E$14,2)</f>
        <v>1591025.81</v>
      </c>
      <c r="Z60" s="27">
        <f t="shared" si="77"/>
        <v>2593830.25</v>
      </c>
      <c r="AA60" s="24">
        <f>+ROUND((U60*0.25)*'Distribution Wksht'!$E$15,2)</f>
        <v>687510.56</v>
      </c>
      <c r="AB60" s="24">
        <f>+ROUND((V60*0.25)*'Distribution Wksht'!$E$15,2)</f>
        <v>1090787.99</v>
      </c>
      <c r="AC60" s="27">
        <f t="shared" si="6"/>
        <v>1778298.55</v>
      </c>
      <c r="AD60" s="24">
        <f>+ROUND((U60*0.25)*'Distribution Wksht'!$E$16,2)</f>
        <v>1557154.1</v>
      </c>
      <c r="AE60" s="24">
        <f>+ROUND((V60*0.25)*'Distribution Wksht'!$E$16,2)</f>
        <v>2470543.86</v>
      </c>
      <c r="AF60" s="27">
        <f t="shared" si="7"/>
        <v>4027697.96</v>
      </c>
      <c r="AG60" s="24">
        <f>+ROUND((U60*0.25)*'Distribution Wksht'!$E$17,2)</f>
        <v>2169341.59</v>
      </c>
      <c r="AH60" s="24">
        <f>+ROUND((V60*0.25)*'Distribution Wksht'!$E$17,2)</f>
        <v>3441826.05</v>
      </c>
      <c r="AI60" s="27">
        <f t="shared" si="8"/>
        <v>5611167.6399999997</v>
      </c>
      <c r="AJ60" s="24">
        <f>+ROUND((U60*0.25)*'Distribution Wksht'!$E$18,2)</f>
        <v>2197138.35</v>
      </c>
      <c r="AK60" s="24">
        <f>+ROUND((V60*0.25)*'Distribution Wksht'!$E$18,2)</f>
        <v>3485927.74</v>
      </c>
      <c r="AL60" s="27">
        <f t="shared" si="9"/>
        <v>5683066.0899999999</v>
      </c>
      <c r="AM60" s="24">
        <f t="shared" si="30"/>
        <v>7613949.0399999991</v>
      </c>
      <c r="AN60" s="24">
        <f t="shared" si="31"/>
        <v>12080111.450000001</v>
      </c>
      <c r="AO60" s="27">
        <f t="shared" si="32"/>
        <v>19694060.490000002</v>
      </c>
      <c r="AQ60" s="70">
        <f>+ROUND((U60*0.25)*'Distribution Wksht'!$L$14,2)</f>
        <v>1002804.44</v>
      </c>
      <c r="AR60" s="24">
        <f>+ROUND((V60*0.25)*'Distribution Wksht'!$L$14,2)</f>
        <v>1591025.81</v>
      </c>
      <c r="AS60" s="27">
        <f t="shared" si="10"/>
        <v>2593830.25</v>
      </c>
      <c r="AT60" s="24">
        <f>+ROUND((U60*0.25)*'Distribution Wksht'!$L$15,2)</f>
        <v>687510.56</v>
      </c>
      <c r="AU60" s="24">
        <f>+ROUND((V60*0.25)*'Distribution Wksht'!$L$15,2)</f>
        <v>1090787.99</v>
      </c>
      <c r="AV60" s="27">
        <f t="shared" si="11"/>
        <v>1778298.55</v>
      </c>
      <c r="AW60" s="24">
        <f>+ROUND((U60*0.25)*'Distribution Wksht'!$L$16,2)</f>
        <v>1557154.1</v>
      </c>
      <c r="AX60" s="24">
        <f>+ROUND((V60*0.25)*'Distribution Wksht'!$L$16,2)</f>
        <v>2470543.86</v>
      </c>
      <c r="AY60" s="27">
        <f t="shared" si="12"/>
        <v>4027697.96</v>
      </c>
      <c r="AZ60" s="24">
        <f>+ROUND((U60*0.25)*'Distribution Wksht'!$L$17,2)</f>
        <v>2169341.59</v>
      </c>
      <c r="BA60" s="24">
        <f>+ROUND((V60*0.25)*'Distribution Wksht'!$L$17,2)</f>
        <v>3441826.05</v>
      </c>
      <c r="BB60" s="27">
        <f t="shared" si="13"/>
        <v>5611167.6399999997</v>
      </c>
      <c r="BC60" s="24">
        <f>+ROUND((U60*0.25)*'Distribution Wksht'!$L$18,2)</f>
        <v>2197138.35</v>
      </c>
      <c r="BD60" s="24">
        <f>+ROUND((V60*0.25)*'Distribution Wksht'!$L$18,2)</f>
        <v>3485927.74</v>
      </c>
      <c r="BE60" s="27">
        <f t="shared" si="14"/>
        <v>5683066.0899999999</v>
      </c>
      <c r="BF60" s="24">
        <f t="shared" si="33"/>
        <v>7613949.0399999991</v>
      </c>
      <c r="BG60" s="24">
        <f t="shared" si="34"/>
        <v>12080111.450000001</v>
      </c>
      <c r="BH60" s="27">
        <f t="shared" si="35"/>
        <v>19694060.490000002</v>
      </c>
      <c r="BI60" s="37"/>
      <c r="BJ60" s="70">
        <f>+ROUND((U60*0.25)*'Distribution Wksht'!$S$14,2)</f>
        <v>984249.44</v>
      </c>
      <c r="BK60" s="24">
        <f>+ROUND((V60*0.25)*'Distribution Wksht'!$S$14,2)</f>
        <v>1561586.87</v>
      </c>
      <c r="BL60" s="27">
        <f t="shared" si="15"/>
        <v>2545836.31</v>
      </c>
      <c r="BM60" s="24">
        <f>+ROUND((U60*0.25)*'Distribution Wksht'!$S$15,2)</f>
        <v>676481.36</v>
      </c>
      <c r="BN60" s="24">
        <f>+ROUND((V60*0.25)*'Distribution Wksht'!$S$15,2)</f>
        <v>1073289.33</v>
      </c>
      <c r="BO60" s="27">
        <f t="shared" si="16"/>
        <v>1749770.69</v>
      </c>
      <c r="BP60" s="24">
        <f>+ROUND((U60*0.25)*'Distribution Wksht'!$S$16,2)</f>
        <v>1583226.3</v>
      </c>
      <c r="BQ60" s="24">
        <f>+ROUND((V60*0.25)*'Distribution Wksht'!$S$16,2)</f>
        <v>2511909.39</v>
      </c>
      <c r="BR60" s="27">
        <f t="shared" si="17"/>
        <v>4095135.6900000004</v>
      </c>
      <c r="BS60" s="24">
        <f>+ROUND((U60*0.25)*'Distribution Wksht'!$S$17,2)</f>
        <v>2185101.42</v>
      </c>
      <c r="BT60" s="24">
        <f>+ROUND((V60*0.25)*'Distribution Wksht'!$S$17,2)</f>
        <v>3466830.22</v>
      </c>
      <c r="BU60" s="27">
        <f t="shared" si="18"/>
        <v>5651931.6400000006</v>
      </c>
      <c r="BV60" s="24">
        <f>+ROUND((U60*0.25)*'Distribution Wksht'!$S$18,2)</f>
        <v>2184890.5299999998</v>
      </c>
      <c r="BW60" s="24">
        <f>+ROUND((V60*0.25)*'Distribution Wksht'!$S$18,2)</f>
        <v>3466495.63</v>
      </c>
      <c r="BX60" s="27">
        <f t="shared" si="19"/>
        <v>5651386.1600000001</v>
      </c>
      <c r="BY60" s="24">
        <f t="shared" si="36"/>
        <v>7613949.0499999989</v>
      </c>
      <c r="BZ60" s="24">
        <f t="shared" si="37"/>
        <v>12080111.440000001</v>
      </c>
      <c r="CA60" s="27">
        <f t="shared" si="38"/>
        <v>19694060.490000002</v>
      </c>
      <c r="CC60" s="70">
        <f>+ROUND((U60*0.25)*'Distribution Wksht'!$Z$14,2)</f>
        <v>984249.44</v>
      </c>
      <c r="CD60" s="24">
        <f>+ROUND((V60*0.25)*'Distribution Wksht'!$Z$14,2)</f>
        <v>1561586.87</v>
      </c>
      <c r="CE60" s="27">
        <f t="shared" si="20"/>
        <v>2545836.31</v>
      </c>
      <c r="CF60" s="24">
        <f>+ROUND((U60*0.25)*'Distribution Wksht'!$Z$15,2)</f>
        <v>676481.36</v>
      </c>
      <c r="CG60" s="24">
        <f>+ROUND((V60*0.25)*'Distribution Wksht'!$Z$15,2)</f>
        <v>1073289.33</v>
      </c>
      <c r="CH60" s="27">
        <f t="shared" si="21"/>
        <v>1749770.69</v>
      </c>
      <c r="CI60" s="24">
        <f>+ROUND((U60*0.25)*'Distribution Wksht'!$Z$16,2)</f>
        <v>1583226.3</v>
      </c>
      <c r="CJ60" s="24">
        <f>+ROUND((V60*0.25)*'Distribution Wksht'!$Z$16,)</f>
        <v>2511909</v>
      </c>
      <c r="CK60" s="27">
        <f t="shared" si="22"/>
        <v>4095135.3</v>
      </c>
      <c r="CL60" s="24">
        <f>+ROUND((U60*0.25)*'Distribution Wksht'!$Z$17,2)</f>
        <v>2185101.42</v>
      </c>
      <c r="CM60" s="24">
        <f>+ROUND((V60*0.25)*'Distribution Wksht'!$Z$17,2)</f>
        <v>3466830.22</v>
      </c>
      <c r="CN60" s="27">
        <f t="shared" si="23"/>
        <v>5651931.6400000006</v>
      </c>
      <c r="CO60" s="24">
        <f>+ROUND((U60*0.25)*'Distribution Wksht'!$Z$18,2)</f>
        <v>2184890.5299999998</v>
      </c>
      <c r="CP60" s="24">
        <f>+ROUND((V60*0.25)*'Distribution Wksht'!$Z$18,2)</f>
        <v>3466495.63</v>
      </c>
      <c r="CQ60" s="27">
        <f t="shared" si="24"/>
        <v>5651386.1600000001</v>
      </c>
      <c r="CR60" s="24">
        <f t="shared" si="39"/>
        <v>7613949.0499999989</v>
      </c>
      <c r="CS60" s="24">
        <f t="shared" si="40"/>
        <v>12080111.050000001</v>
      </c>
      <c r="CT60" s="27">
        <f t="shared" si="41"/>
        <v>19694060.100000001</v>
      </c>
      <c r="CV60" s="70">
        <f t="shared" si="42"/>
        <v>3974107.76</v>
      </c>
      <c r="CW60" s="24">
        <f t="shared" si="43"/>
        <v>6305225.3600000003</v>
      </c>
      <c r="CX60" s="27">
        <f t="shared" si="25"/>
        <v>10279333.120000001</v>
      </c>
      <c r="CY60" s="24">
        <f t="shared" si="44"/>
        <v>2727983.84</v>
      </c>
      <c r="CZ60" s="24">
        <f t="shared" si="45"/>
        <v>4328154.6400000006</v>
      </c>
      <c r="DA60" s="27">
        <f t="shared" si="26"/>
        <v>7056138.4800000004</v>
      </c>
      <c r="DB60" s="24">
        <f t="shared" si="46"/>
        <v>6280760.7999999998</v>
      </c>
      <c r="DC60" s="24">
        <f t="shared" si="47"/>
        <v>9964906.1099999994</v>
      </c>
      <c r="DD60" s="27">
        <f t="shared" si="27"/>
        <v>16245666.91</v>
      </c>
      <c r="DE60" s="24">
        <f t="shared" si="48"/>
        <v>8708886.0199999996</v>
      </c>
      <c r="DF60" s="24">
        <f t="shared" si="49"/>
        <v>13817312.540000001</v>
      </c>
      <c r="DG60" s="27">
        <f t="shared" si="28"/>
        <v>22526198.560000002</v>
      </c>
      <c r="DH60" s="24">
        <f t="shared" si="50"/>
        <v>8764057.7599999998</v>
      </c>
      <c r="DI60" s="24">
        <f t="shared" si="51"/>
        <v>13904846.739999998</v>
      </c>
      <c r="DJ60" s="27">
        <f t="shared" si="29"/>
        <v>22668904.5</v>
      </c>
      <c r="DK60" s="24">
        <f t="shared" si="52"/>
        <v>30455796.18</v>
      </c>
      <c r="DL60" s="24">
        <f t="shared" si="53"/>
        <v>48320445.390000001</v>
      </c>
      <c r="DM60" s="27">
        <f t="shared" si="54"/>
        <v>78776241.569999993</v>
      </c>
      <c r="DN60" s="151"/>
      <c r="DO60" s="37">
        <f t="shared" si="78"/>
        <v>0</v>
      </c>
    </row>
    <row r="61" spans="1:119" ht="12.75" customHeight="1" x14ac:dyDescent="0.2">
      <c r="A61" s="136">
        <v>76562</v>
      </c>
      <c r="B61" s="149">
        <v>844422249</v>
      </c>
      <c r="C61" s="130" t="s">
        <v>106</v>
      </c>
      <c r="D61" s="82" t="s">
        <v>15</v>
      </c>
      <c r="E61" s="11"/>
      <c r="F61" s="83">
        <v>1</v>
      </c>
      <c r="G61" s="15"/>
      <c r="H61" s="28"/>
      <c r="I61" s="29"/>
      <c r="J61" s="30"/>
      <c r="K61" s="94">
        <v>4351926.4737900104</v>
      </c>
      <c r="L61" s="95"/>
      <c r="M61" s="96">
        <f t="shared" si="73"/>
        <v>4351926.4737900104</v>
      </c>
      <c r="N61" s="94">
        <v>6038896.4172970951</v>
      </c>
      <c r="O61" s="95"/>
      <c r="P61" s="96">
        <f t="shared" si="1"/>
        <v>6038896.4172970951</v>
      </c>
      <c r="Q61" s="94">
        <v>0</v>
      </c>
      <c r="R61" s="95">
        <v>0</v>
      </c>
      <c r="S61" s="124">
        <f t="shared" si="74"/>
        <v>10390822.891087105</v>
      </c>
      <c r="U61" s="28">
        <f t="shared" si="75"/>
        <v>4351926.4737900104</v>
      </c>
      <c r="V61" s="28">
        <f t="shared" si="76"/>
        <v>6038896.4172970951</v>
      </c>
      <c r="X61" s="71">
        <f>+ROUND((U61*0.25)*'Distribution Wksht'!$E$14,2)</f>
        <v>143293.95000000001</v>
      </c>
      <c r="Y61" s="28">
        <f>+ROUND((V61*0.25)*'Distribution Wksht'!$E$14,2)</f>
        <v>198840.05</v>
      </c>
      <c r="Z61" s="31">
        <f t="shared" si="77"/>
        <v>342134</v>
      </c>
      <c r="AA61" s="28">
        <f>+ROUND((U61*0.25)*'Distribution Wksht'!$E$15,2)</f>
        <v>98240.59</v>
      </c>
      <c r="AB61" s="28">
        <f>+ROUND((V61*0.25)*'Distribution Wksht'!$E$15,2)</f>
        <v>136322.32999999999</v>
      </c>
      <c r="AC61" s="31">
        <f t="shared" si="6"/>
        <v>234562.91999999998</v>
      </c>
      <c r="AD61" s="28">
        <f>+ROUND((U61*0.25)*'Distribution Wksht'!$E$16,2)</f>
        <v>222506.75</v>
      </c>
      <c r="AE61" s="28">
        <f>+ROUND((V61*0.25)*'Distribution Wksht'!$E$16,2)</f>
        <v>308758.71000000002</v>
      </c>
      <c r="AF61" s="31">
        <f t="shared" si="7"/>
        <v>531265.46</v>
      </c>
      <c r="AG61" s="28">
        <f>+ROUND((U61*0.25)*'Distribution Wksht'!$E$17,2)</f>
        <v>309984.18</v>
      </c>
      <c r="AH61" s="28">
        <f>+ROUND((V61*0.25)*'Distribution Wksht'!$E$17,2)</f>
        <v>430145.68</v>
      </c>
      <c r="AI61" s="31">
        <f t="shared" si="8"/>
        <v>740129.86</v>
      </c>
      <c r="AJ61" s="28">
        <f>+ROUND((U61*0.25)*'Distribution Wksht'!$E$18,2)</f>
        <v>313956.15000000002</v>
      </c>
      <c r="AK61" s="28">
        <f>+ROUND((V61*0.25)*'Distribution Wksht'!$E$18,2)</f>
        <v>435657.33</v>
      </c>
      <c r="AL61" s="31">
        <f t="shared" si="9"/>
        <v>749613.48</v>
      </c>
      <c r="AM61" s="28">
        <f t="shared" si="30"/>
        <v>1087981.6200000001</v>
      </c>
      <c r="AN61" s="28">
        <f t="shared" si="31"/>
        <v>1509724.1</v>
      </c>
      <c r="AO61" s="31">
        <f t="shared" si="32"/>
        <v>2597705.7200000002</v>
      </c>
      <c r="AQ61" s="71">
        <f>+ROUND((U61*0.25)*'Distribution Wksht'!$L$14,2)</f>
        <v>143293.95000000001</v>
      </c>
      <c r="AR61" s="28">
        <f>+ROUND((V61*0.25)*'Distribution Wksht'!$L$14,2)</f>
        <v>198840.05</v>
      </c>
      <c r="AS61" s="31">
        <f t="shared" si="10"/>
        <v>342134</v>
      </c>
      <c r="AT61" s="28">
        <f>+ROUND((U61*0.25)*'Distribution Wksht'!$L$15,2)</f>
        <v>98240.59</v>
      </c>
      <c r="AU61" s="28">
        <f>+ROUND((V61*0.25)*'Distribution Wksht'!$L$15,2)</f>
        <v>136322.32999999999</v>
      </c>
      <c r="AV61" s="31">
        <f t="shared" si="11"/>
        <v>234562.91999999998</v>
      </c>
      <c r="AW61" s="28">
        <f>+ROUND((U61*0.25)*'Distribution Wksht'!$L$16,2)</f>
        <v>222506.75</v>
      </c>
      <c r="AX61" s="28">
        <f>+ROUND((V61*0.25)*'Distribution Wksht'!$L$16,2)</f>
        <v>308758.71000000002</v>
      </c>
      <c r="AY61" s="31">
        <f t="shared" si="12"/>
        <v>531265.46</v>
      </c>
      <c r="AZ61" s="28">
        <f>+ROUND((U61*0.25)*'Distribution Wksht'!$L$17,2)</f>
        <v>309984.18</v>
      </c>
      <c r="BA61" s="28">
        <f>+ROUND((V61*0.25)*'Distribution Wksht'!$L$17,2)</f>
        <v>430145.68</v>
      </c>
      <c r="BB61" s="31">
        <f t="shared" si="13"/>
        <v>740129.86</v>
      </c>
      <c r="BC61" s="28">
        <f>+ROUND((U61*0.25)*'Distribution Wksht'!$L$18,2)</f>
        <v>313956.15000000002</v>
      </c>
      <c r="BD61" s="28">
        <f>+ROUND((V61*0.25)*'Distribution Wksht'!$L$18,2)</f>
        <v>435657.33</v>
      </c>
      <c r="BE61" s="31">
        <f t="shared" si="14"/>
        <v>749613.48</v>
      </c>
      <c r="BF61" s="28">
        <f t="shared" si="33"/>
        <v>1087981.6200000001</v>
      </c>
      <c r="BG61" s="28">
        <f t="shared" si="34"/>
        <v>1509724.1</v>
      </c>
      <c r="BH61" s="31">
        <f t="shared" si="35"/>
        <v>2597705.7200000002</v>
      </c>
      <c r="BI61" s="37"/>
      <c r="BJ61" s="71">
        <f>+ROUND((U61*0.25)*'Distribution Wksht'!$S$14,2)</f>
        <v>140642.56</v>
      </c>
      <c r="BK61" s="28">
        <f>+ROUND((V61*0.25)*'Distribution Wksht'!$S$14,2)</f>
        <v>195160.89</v>
      </c>
      <c r="BL61" s="31">
        <f t="shared" si="15"/>
        <v>335803.45</v>
      </c>
      <c r="BM61" s="28">
        <f>+ROUND((U61*0.25)*'Distribution Wksht'!$S$15,2)</f>
        <v>96664.59</v>
      </c>
      <c r="BN61" s="28">
        <f>+ROUND((V61*0.25)*'Distribution Wksht'!$S$15,2)</f>
        <v>134135.42000000001</v>
      </c>
      <c r="BO61" s="31">
        <f t="shared" si="16"/>
        <v>230800.01</v>
      </c>
      <c r="BP61" s="28">
        <f>+ROUND((U61*0.25)*'Distribution Wksht'!$S$16,2)</f>
        <v>226232.29</v>
      </c>
      <c r="BQ61" s="28">
        <f>+ROUND((V61*0.25)*'Distribution Wksht'!$S$16,2)</f>
        <v>313928.40999999997</v>
      </c>
      <c r="BR61" s="31">
        <f t="shared" si="17"/>
        <v>540160.69999999995</v>
      </c>
      <c r="BS61" s="28">
        <f>+ROUND((U61*0.25)*'Distribution Wksht'!$S$17,2)</f>
        <v>312236.15999999997</v>
      </c>
      <c r="BT61" s="28">
        <f>+ROUND((V61*0.25)*'Distribution Wksht'!$S$17,2)</f>
        <v>433270.6</v>
      </c>
      <c r="BU61" s="31">
        <f t="shared" si="18"/>
        <v>745506.76</v>
      </c>
      <c r="BV61" s="28">
        <f>+ROUND((U61*0.25)*'Distribution Wksht'!$S$18,2)</f>
        <v>312206.02</v>
      </c>
      <c r="BW61" s="28">
        <f>+ROUND((V61*0.25)*'Distribution Wksht'!$S$18,2)</f>
        <v>433228.79</v>
      </c>
      <c r="BX61" s="31">
        <f t="shared" si="19"/>
        <v>745434.81</v>
      </c>
      <c r="BY61" s="28">
        <f t="shared" si="36"/>
        <v>1087981.6200000001</v>
      </c>
      <c r="BZ61" s="28">
        <f t="shared" si="37"/>
        <v>1509724.1099999999</v>
      </c>
      <c r="CA61" s="31">
        <f t="shared" si="38"/>
        <v>2597705.73</v>
      </c>
      <c r="CC61" s="71">
        <f>+ROUND((U61*0.25)*'Distribution Wksht'!$Z$14,2)</f>
        <v>140642.56</v>
      </c>
      <c r="CD61" s="28">
        <f>+ROUND((V61*0.25)*'Distribution Wksht'!$Z$14,2)</f>
        <v>195160.89</v>
      </c>
      <c r="CE61" s="31">
        <f t="shared" si="20"/>
        <v>335803.45</v>
      </c>
      <c r="CF61" s="28">
        <f>+ROUND((U61*0.25)*'Distribution Wksht'!$Z$15,2)</f>
        <v>96664.59</v>
      </c>
      <c r="CG61" s="28">
        <f>+ROUND((V61*0.25)*'Distribution Wksht'!$Z$15,2)</f>
        <v>134135.42000000001</v>
      </c>
      <c r="CH61" s="31">
        <f t="shared" si="21"/>
        <v>230800.01</v>
      </c>
      <c r="CI61" s="28">
        <f>+ROUND((U61*0.25)*'Distribution Wksht'!$Z$16,2)</f>
        <v>226232.29</v>
      </c>
      <c r="CJ61" s="28">
        <f>+ROUND((V61*0.25)*'Distribution Wksht'!$Z$16,)</f>
        <v>313928</v>
      </c>
      <c r="CK61" s="31">
        <f t="shared" si="22"/>
        <v>540160.29</v>
      </c>
      <c r="CL61" s="28">
        <f>+ROUND((U61*0.25)*'Distribution Wksht'!$Z$17,2)</f>
        <v>312236.15999999997</v>
      </c>
      <c r="CM61" s="28">
        <f>+ROUND((V61*0.25)*'Distribution Wksht'!$Z$17,2)</f>
        <v>433270.6</v>
      </c>
      <c r="CN61" s="31">
        <f t="shared" si="23"/>
        <v>745506.76</v>
      </c>
      <c r="CO61" s="28">
        <f>+ROUND((U61*0.25)*'Distribution Wksht'!$Z$18,2)</f>
        <v>312206.02</v>
      </c>
      <c r="CP61" s="28">
        <f>+ROUND((V61*0.25)*'Distribution Wksht'!$Z$18,2)</f>
        <v>433228.79</v>
      </c>
      <c r="CQ61" s="31">
        <f t="shared" si="24"/>
        <v>745434.81</v>
      </c>
      <c r="CR61" s="28">
        <f t="shared" si="39"/>
        <v>1087981.6200000001</v>
      </c>
      <c r="CS61" s="28">
        <f t="shared" si="40"/>
        <v>1509723.7000000002</v>
      </c>
      <c r="CT61" s="31">
        <f t="shared" si="41"/>
        <v>2597705.3200000003</v>
      </c>
      <c r="CV61" s="71">
        <f t="shared" si="42"/>
        <v>567873.02</v>
      </c>
      <c r="CW61" s="28">
        <f t="shared" si="43"/>
        <v>788001.88</v>
      </c>
      <c r="CX61" s="31">
        <f t="shared" si="25"/>
        <v>1355874.9</v>
      </c>
      <c r="CY61" s="28">
        <f t="shared" si="44"/>
        <v>389810.36</v>
      </c>
      <c r="CZ61" s="28">
        <f t="shared" si="45"/>
        <v>540915.5</v>
      </c>
      <c r="DA61" s="31">
        <f t="shared" si="26"/>
        <v>930725.86</v>
      </c>
      <c r="DB61" s="28">
        <f t="shared" si="46"/>
        <v>897478.08000000007</v>
      </c>
      <c r="DC61" s="28">
        <f t="shared" si="47"/>
        <v>1245373.83</v>
      </c>
      <c r="DD61" s="31">
        <f t="shared" si="27"/>
        <v>2142851.91</v>
      </c>
      <c r="DE61" s="28">
        <f t="shared" si="48"/>
        <v>1244440.68</v>
      </c>
      <c r="DF61" s="28">
        <f t="shared" si="49"/>
        <v>1726832.56</v>
      </c>
      <c r="DG61" s="31">
        <f t="shared" si="28"/>
        <v>2971273.24</v>
      </c>
      <c r="DH61" s="28">
        <f t="shared" si="50"/>
        <v>1252324.3400000001</v>
      </c>
      <c r="DI61" s="28">
        <f t="shared" si="51"/>
        <v>1737772.24</v>
      </c>
      <c r="DJ61" s="31">
        <f t="shared" si="29"/>
        <v>2990096.58</v>
      </c>
      <c r="DK61" s="28">
        <f t="shared" si="52"/>
        <v>4351926.4799999995</v>
      </c>
      <c r="DL61" s="28">
        <f t="shared" si="53"/>
        <v>6038896.0099999998</v>
      </c>
      <c r="DM61" s="31">
        <f t="shared" si="54"/>
        <v>10390822.489999998</v>
      </c>
      <c r="DN61" s="151"/>
      <c r="DO61" s="37">
        <f t="shared" si="78"/>
        <v>0</v>
      </c>
    </row>
    <row r="62" spans="1:119" ht="12.75" customHeight="1" x14ac:dyDescent="0.2">
      <c r="A62" s="135">
        <v>73423</v>
      </c>
      <c r="B62" s="150">
        <v>813465783</v>
      </c>
      <c r="C62" s="129" t="s">
        <v>107</v>
      </c>
      <c r="D62" s="80" t="s">
        <v>6</v>
      </c>
      <c r="E62" s="13"/>
      <c r="F62" s="81">
        <v>2</v>
      </c>
      <c r="G62" s="14"/>
      <c r="H62" s="24"/>
      <c r="I62" s="25"/>
      <c r="J62" s="26"/>
      <c r="K62" s="91">
        <v>507230.64904099854</v>
      </c>
      <c r="L62" s="92"/>
      <c r="M62" s="93">
        <f t="shared" si="73"/>
        <v>507230.64904099854</v>
      </c>
      <c r="N62" s="91">
        <v>1636054.2038910862</v>
      </c>
      <c r="O62" s="92"/>
      <c r="P62" s="93">
        <f t="shared" si="1"/>
        <v>1636054.2038910862</v>
      </c>
      <c r="Q62" s="91">
        <v>0</v>
      </c>
      <c r="R62" s="92">
        <v>0</v>
      </c>
      <c r="S62" s="123">
        <f t="shared" si="74"/>
        <v>2143284.8529320848</v>
      </c>
      <c r="U62" s="24">
        <f t="shared" si="75"/>
        <v>507230.64904099854</v>
      </c>
      <c r="V62" s="24">
        <f t="shared" si="76"/>
        <v>1636054.2038910862</v>
      </c>
      <c r="X62" s="70">
        <f>+ROUND((U62*0.25)*'Distribution Wksht'!$E$14,2)</f>
        <v>16701.36</v>
      </c>
      <c r="Y62" s="24">
        <f>+ROUND((V62*0.25)*'Distribution Wksht'!$E$14,2)</f>
        <v>53869.63</v>
      </c>
      <c r="Z62" s="27">
        <f t="shared" si="77"/>
        <v>70570.989999999991</v>
      </c>
      <c r="AA62" s="24">
        <f>+ROUND((U62*0.25)*'Distribution Wksht'!$E$15,2)</f>
        <v>11450.25</v>
      </c>
      <c r="AB62" s="24">
        <f>+ROUND((V62*0.25)*'Distribution Wksht'!$E$15,2)</f>
        <v>36932.36</v>
      </c>
      <c r="AC62" s="27">
        <f t="shared" si="6"/>
        <v>48382.61</v>
      </c>
      <c r="AD62" s="24">
        <f>+ROUND((U62*0.25)*'Distribution Wksht'!$E$16,2)</f>
        <v>25933.86</v>
      </c>
      <c r="AE62" s="24">
        <f>+ROUND((V62*0.25)*'Distribution Wksht'!$E$16,2)</f>
        <v>83648.72</v>
      </c>
      <c r="AF62" s="27">
        <f t="shared" si="7"/>
        <v>109582.58</v>
      </c>
      <c r="AG62" s="24">
        <f>+ROUND((U62*0.25)*'Distribution Wksht'!$E$17,2)</f>
        <v>36129.629999999997</v>
      </c>
      <c r="AH62" s="24">
        <f>+ROUND((V62*0.25)*'Distribution Wksht'!$E$17,2)</f>
        <v>116534.81</v>
      </c>
      <c r="AI62" s="27">
        <f t="shared" si="8"/>
        <v>152664.44</v>
      </c>
      <c r="AJ62" s="24">
        <f>+ROUND((U62*0.25)*'Distribution Wksht'!$E$18,2)</f>
        <v>36592.57</v>
      </c>
      <c r="AK62" s="24">
        <f>+ROUND((V62*0.25)*'Distribution Wksht'!$E$18,2)</f>
        <v>118028.02</v>
      </c>
      <c r="AL62" s="27">
        <f t="shared" si="9"/>
        <v>154620.59</v>
      </c>
      <c r="AM62" s="24">
        <f t="shared" si="30"/>
        <v>126807.67000000001</v>
      </c>
      <c r="AN62" s="24">
        <f t="shared" si="31"/>
        <v>409013.54000000004</v>
      </c>
      <c r="AO62" s="27">
        <f t="shared" si="32"/>
        <v>535821.21000000008</v>
      </c>
      <c r="AQ62" s="70">
        <f>+ROUND((U62*0.25)*'Distribution Wksht'!$L$14,2)</f>
        <v>16701.36</v>
      </c>
      <c r="AR62" s="24">
        <f>+ROUND((V62*0.25)*'Distribution Wksht'!$L$14,2)</f>
        <v>53869.63</v>
      </c>
      <c r="AS62" s="27">
        <f t="shared" si="10"/>
        <v>70570.989999999991</v>
      </c>
      <c r="AT62" s="24">
        <f>+ROUND((U62*0.25)*'Distribution Wksht'!$L$15,2)</f>
        <v>11450.25</v>
      </c>
      <c r="AU62" s="24">
        <f>+ROUND((V62*0.25)*'Distribution Wksht'!$L$15,2)</f>
        <v>36932.36</v>
      </c>
      <c r="AV62" s="27">
        <f t="shared" si="11"/>
        <v>48382.61</v>
      </c>
      <c r="AW62" s="24">
        <f>+ROUND((U62*0.25)*'Distribution Wksht'!$L$16,2)</f>
        <v>25933.86</v>
      </c>
      <c r="AX62" s="24">
        <f>+ROUND((V62*0.25)*'Distribution Wksht'!$L$16,2)</f>
        <v>83648.72</v>
      </c>
      <c r="AY62" s="27">
        <f t="shared" si="12"/>
        <v>109582.58</v>
      </c>
      <c r="AZ62" s="24">
        <f>+ROUND((U62*0.25)*'Distribution Wksht'!$L$17,2)</f>
        <v>36129.629999999997</v>
      </c>
      <c r="BA62" s="24">
        <f>+ROUND((V62*0.25)*'Distribution Wksht'!$L$17,2)</f>
        <v>116534.81</v>
      </c>
      <c r="BB62" s="27">
        <f t="shared" si="13"/>
        <v>152664.44</v>
      </c>
      <c r="BC62" s="24">
        <f>+ROUND((U62*0.25)*'Distribution Wksht'!$L$18,2)</f>
        <v>36592.57</v>
      </c>
      <c r="BD62" s="24">
        <f>+ROUND((V62*0.25)*'Distribution Wksht'!$L$18,2)</f>
        <v>118028.02</v>
      </c>
      <c r="BE62" s="27">
        <f t="shared" si="14"/>
        <v>154620.59</v>
      </c>
      <c r="BF62" s="24">
        <f t="shared" si="33"/>
        <v>126807.67000000001</v>
      </c>
      <c r="BG62" s="24">
        <f t="shared" si="34"/>
        <v>409013.54000000004</v>
      </c>
      <c r="BH62" s="27">
        <f t="shared" si="35"/>
        <v>535821.21000000008</v>
      </c>
      <c r="BI62" s="37"/>
      <c r="BJ62" s="70">
        <f>+ROUND((U62*0.25)*'Distribution Wksht'!$S$14,2)</f>
        <v>16392.330000000002</v>
      </c>
      <c r="BK62" s="24">
        <f>+ROUND((V62*0.25)*'Distribution Wksht'!$S$14,2)</f>
        <v>52872.87</v>
      </c>
      <c r="BL62" s="27">
        <f t="shared" si="15"/>
        <v>69265.200000000012</v>
      </c>
      <c r="BM62" s="24">
        <f>+ROUND((U62*0.25)*'Distribution Wksht'!$S$15,2)</f>
        <v>11266.56</v>
      </c>
      <c r="BN62" s="24">
        <f>+ROUND((V62*0.25)*'Distribution Wksht'!$S$15,2)</f>
        <v>36339.89</v>
      </c>
      <c r="BO62" s="27">
        <f t="shared" si="16"/>
        <v>47606.45</v>
      </c>
      <c r="BP62" s="24">
        <f>+ROUND((U62*0.25)*'Distribution Wksht'!$S$16,2)</f>
        <v>26368.080000000002</v>
      </c>
      <c r="BQ62" s="24">
        <f>+ROUND((V62*0.25)*'Distribution Wksht'!$S$16,2)</f>
        <v>85049.3</v>
      </c>
      <c r="BR62" s="27">
        <f t="shared" si="17"/>
        <v>111417.38</v>
      </c>
      <c r="BS62" s="24">
        <f>+ROUND((U62*0.25)*'Distribution Wksht'!$S$17,2)</f>
        <v>36392.1</v>
      </c>
      <c r="BT62" s="24">
        <f>+ROUND((V62*0.25)*'Distribution Wksht'!$S$17,2)</f>
        <v>117381.41</v>
      </c>
      <c r="BU62" s="27">
        <f t="shared" si="18"/>
        <v>153773.51</v>
      </c>
      <c r="BV62" s="24">
        <f>+ROUND((U62*0.25)*'Distribution Wksht'!$S$18,2)</f>
        <v>36388.589999999997</v>
      </c>
      <c r="BW62" s="24">
        <f>+ROUND((V62*0.25)*'Distribution Wksht'!$S$18,2)</f>
        <v>117370.08</v>
      </c>
      <c r="BX62" s="27">
        <f t="shared" si="19"/>
        <v>153758.66999999998</v>
      </c>
      <c r="BY62" s="24">
        <f t="shared" si="36"/>
        <v>126807.66</v>
      </c>
      <c r="BZ62" s="24">
        <f t="shared" si="37"/>
        <v>409013.55</v>
      </c>
      <c r="CA62" s="27">
        <f t="shared" si="38"/>
        <v>535821.21</v>
      </c>
      <c r="CC62" s="70">
        <f>+ROUND((U62*0.25)*'Distribution Wksht'!$Z$14,2)</f>
        <v>16392.330000000002</v>
      </c>
      <c r="CD62" s="24">
        <f>+ROUND((V62*0.25)*'Distribution Wksht'!$Z$14,2)</f>
        <v>52872.87</v>
      </c>
      <c r="CE62" s="27">
        <f t="shared" si="20"/>
        <v>69265.200000000012</v>
      </c>
      <c r="CF62" s="24">
        <f>+ROUND((U62*0.25)*'Distribution Wksht'!$Z$15,2)</f>
        <v>11266.56</v>
      </c>
      <c r="CG62" s="24">
        <f>+ROUND((V62*0.25)*'Distribution Wksht'!$Z$15,2)</f>
        <v>36339.89</v>
      </c>
      <c r="CH62" s="27">
        <f t="shared" si="21"/>
        <v>47606.45</v>
      </c>
      <c r="CI62" s="24">
        <f>+ROUND((U62*0.25)*'Distribution Wksht'!$Z$16,2)</f>
        <v>26368.080000000002</v>
      </c>
      <c r="CJ62" s="24">
        <f>+ROUND((V62*0.25)*'Distribution Wksht'!$Z$16,)</f>
        <v>85049</v>
      </c>
      <c r="CK62" s="27">
        <f t="shared" si="22"/>
        <v>111417.08</v>
      </c>
      <c r="CL62" s="24">
        <f>+ROUND((U62*0.25)*'Distribution Wksht'!$Z$17,2)</f>
        <v>36392.1</v>
      </c>
      <c r="CM62" s="24">
        <f>+ROUND((V62*0.25)*'Distribution Wksht'!$Z$17,2)</f>
        <v>117381.41</v>
      </c>
      <c r="CN62" s="27">
        <f t="shared" si="23"/>
        <v>153773.51</v>
      </c>
      <c r="CO62" s="24">
        <f>+ROUND((U62*0.25)*'Distribution Wksht'!$Z$18,2)</f>
        <v>36388.589999999997</v>
      </c>
      <c r="CP62" s="24">
        <f>+ROUND((V62*0.25)*'Distribution Wksht'!$Z$18,2)</f>
        <v>117370.08</v>
      </c>
      <c r="CQ62" s="27">
        <f t="shared" si="24"/>
        <v>153758.66999999998</v>
      </c>
      <c r="CR62" s="24">
        <f t="shared" si="39"/>
        <v>126807.66</v>
      </c>
      <c r="CS62" s="24">
        <f t="shared" si="40"/>
        <v>409013.25000000006</v>
      </c>
      <c r="CT62" s="27">
        <f t="shared" si="41"/>
        <v>535820.91</v>
      </c>
      <c r="CV62" s="70">
        <f t="shared" si="42"/>
        <v>66187.38</v>
      </c>
      <c r="CW62" s="24">
        <f t="shared" si="43"/>
        <v>213485</v>
      </c>
      <c r="CX62" s="27">
        <f t="shared" si="25"/>
        <v>279672.38</v>
      </c>
      <c r="CY62" s="24">
        <f t="shared" si="44"/>
        <v>45433.619999999995</v>
      </c>
      <c r="CZ62" s="24">
        <f t="shared" si="45"/>
        <v>146544.5</v>
      </c>
      <c r="DA62" s="27">
        <f t="shared" si="26"/>
        <v>191978.12</v>
      </c>
      <c r="DB62" s="24">
        <f t="shared" si="46"/>
        <v>104603.88</v>
      </c>
      <c r="DC62" s="24">
        <f t="shared" si="47"/>
        <v>337395.74</v>
      </c>
      <c r="DD62" s="27">
        <f t="shared" si="27"/>
        <v>441999.62</v>
      </c>
      <c r="DE62" s="24">
        <f t="shared" si="48"/>
        <v>145043.46</v>
      </c>
      <c r="DF62" s="24">
        <f t="shared" si="49"/>
        <v>467832.44000000006</v>
      </c>
      <c r="DG62" s="27">
        <f t="shared" si="28"/>
        <v>612875.9</v>
      </c>
      <c r="DH62" s="24">
        <f t="shared" si="50"/>
        <v>145962.32</v>
      </c>
      <c r="DI62" s="24">
        <f t="shared" si="51"/>
        <v>470796.2</v>
      </c>
      <c r="DJ62" s="27">
        <f t="shared" si="29"/>
        <v>616758.52</v>
      </c>
      <c r="DK62" s="24">
        <f t="shared" si="52"/>
        <v>507230.66</v>
      </c>
      <c r="DL62" s="24">
        <f t="shared" si="53"/>
        <v>1636053.8800000001</v>
      </c>
      <c r="DM62" s="27">
        <f t="shared" si="54"/>
        <v>2143284.54</v>
      </c>
      <c r="DN62" s="151"/>
      <c r="DO62" s="37">
        <f t="shared" si="78"/>
        <v>0</v>
      </c>
    </row>
    <row r="63" spans="1:119" ht="12.75" customHeight="1" x14ac:dyDescent="0.2">
      <c r="A63" s="136">
        <v>73035</v>
      </c>
      <c r="B63" s="149">
        <v>720502505</v>
      </c>
      <c r="C63" s="130" t="s">
        <v>108</v>
      </c>
      <c r="D63" s="82" t="s">
        <v>7</v>
      </c>
      <c r="E63" s="11"/>
      <c r="F63" s="83">
        <v>3</v>
      </c>
      <c r="G63" s="15"/>
      <c r="H63" s="28"/>
      <c r="I63" s="29"/>
      <c r="J63" s="30"/>
      <c r="K63" s="94">
        <v>73112457.070274651</v>
      </c>
      <c r="L63" s="95"/>
      <c r="M63" s="96">
        <f t="shared" si="73"/>
        <v>73112457.070274651</v>
      </c>
      <c r="N63" s="94">
        <v>96964791.144077033</v>
      </c>
      <c r="O63" s="95"/>
      <c r="P63" s="96">
        <f t="shared" si="1"/>
        <v>96964791.144077033</v>
      </c>
      <c r="Q63" s="94">
        <v>0</v>
      </c>
      <c r="R63" s="95">
        <v>0</v>
      </c>
      <c r="S63" s="124">
        <f t="shared" si="74"/>
        <v>170077248.21435168</v>
      </c>
      <c r="U63" s="28">
        <f t="shared" si="75"/>
        <v>73112457.070274651</v>
      </c>
      <c r="V63" s="28">
        <f t="shared" si="76"/>
        <v>96964791.144077033</v>
      </c>
      <c r="X63" s="71">
        <f>+ROUND((U63*0.25)*'Distribution Wksht'!$E$14,2)</f>
        <v>2407341.33</v>
      </c>
      <c r="Y63" s="28">
        <f>+ROUND((V63*0.25)*'Distribution Wksht'!$E$14,2)</f>
        <v>3192716.51</v>
      </c>
      <c r="Z63" s="31">
        <f t="shared" si="77"/>
        <v>5600057.8399999999</v>
      </c>
      <c r="AA63" s="28">
        <f>+ROUND((U63*0.25)*'Distribution Wksht'!$E$15,2)</f>
        <v>1650444</v>
      </c>
      <c r="AB63" s="28">
        <f>+ROUND((V63*0.25)*'Distribution Wksht'!$E$15,2)</f>
        <v>2188887.7000000002</v>
      </c>
      <c r="AC63" s="31">
        <f t="shared" si="6"/>
        <v>3839331.7</v>
      </c>
      <c r="AD63" s="28">
        <f>+ROUND((U63*0.25)*'Distribution Wksht'!$E$16,2)</f>
        <v>3738118.08</v>
      </c>
      <c r="AE63" s="28">
        <f>+ROUND((V63*0.25)*'Distribution Wksht'!$E$16,2)</f>
        <v>4957648.16</v>
      </c>
      <c r="AF63" s="31">
        <f t="shared" si="7"/>
        <v>8695766.2400000002</v>
      </c>
      <c r="AG63" s="28">
        <f>+ROUND((U63*0.25)*'Distribution Wksht'!$E$17,2)</f>
        <v>5207740.8499999996</v>
      </c>
      <c r="AH63" s="28">
        <f>+ROUND((V63*0.25)*'Distribution Wksht'!$E$17,2)</f>
        <v>6906723.21</v>
      </c>
      <c r="AI63" s="31">
        <f t="shared" si="8"/>
        <v>12114464.059999999</v>
      </c>
      <c r="AJ63" s="28">
        <f>+ROUND((U63*0.25)*'Distribution Wksht'!$E$18,2)</f>
        <v>5274470.01</v>
      </c>
      <c r="AK63" s="28">
        <f>+ROUND((V63*0.25)*'Distribution Wksht'!$E$18,2)</f>
        <v>6995222.2000000002</v>
      </c>
      <c r="AL63" s="31">
        <f t="shared" si="9"/>
        <v>12269692.210000001</v>
      </c>
      <c r="AM63" s="28">
        <f t="shared" si="30"/>
        <v>18278114.27</v>
      </c>
      <c r="AN63" s="28">
        <f t="shared" si="31"/>
        <v>24241197.780000001</v>
      </c>
      <c r="AO63" s="31">
        <f t="shared" si="32"/>
        <v>42519312.049999997</v>
      </c>
      <c r="AQ63" s="71">
        <f>+ROUND((U63*0.25)*'Distribution Wksht'!$L$14,2)</f>
        <v>2407341.33</v>
      </c>
      <c r="AR63" s="28">
        <f>+ROUND((V63*0.25)*'Distribution Wksht'!$L$14,2)</f>
        <v>3192716.51</v>
      </c>
      <c r="AS63" s="31">
        <f t="shared" si="10"/>
        <v>5600057.8399999999</v>
      </c>
      <c r="AT63" s="28">
        <f>+ROUND((U63*0.25)*'Distribution Wksht'!$L$15,2)</f>
        <v>1650444</v>
      </c>
      <c r="AU63" s="28">
        <f>+ROUND((V63*0.25)*'Distribution Wksht'!$L$15,2)</f>
        <v>2188887.7000000002</v>
      </c>
      <c r="AV63" s="31">
        <f t="shared" si="11"/>
        <v>3839331.7</v>
      </c>
      <c r="AW63" s="28">
        <f>+ROUND((U63*0.25)*'Distribution Wksht'!$L$16,2)</f>
        <v>3738118.08</v>
      </c>
      <c r="AX63" s="28">
        <f>+ROUND((V63*0.25)*'Distribution Wksht'!$L$16,2)</f>
        <v>4957648.16</v>
      </c>
      <c r="AY63" s="31">
        <f t="shared" si="12"/>
        <v>8695766.2400000002</v>
      </c>
      <c r="AZ63" s="28">
        <f>+ROUND((U63*0.25)*'Distribution Wksht'!$L$17,2)</f>
        <v>5207740.8499999996</v>
      </c>
      <c r="BA63" s="28">
        <f>+ROUND((V63*0.25)*'Distribution Wksht'!$L$17,2)</f>
        <v>6906723.21</v>
      </c>
      <c r="BB63" s="31">
        <f t="shared" si="13"/>
        <v>12114464.059999999</v>
      </c>
      <c r="BC63" s="28">
        <f>+ROUND((U63*0.25)*'Distribution Wksht'!$L$18,2)</f>
        <v>5274470.01</v>
      </c>
      <c r="BD63" s="28">
        <f>+ROUND((V63*0.25)*'Distribution Wksht'!$L$18,2)</f>
        <v>6995222.2000000002</v>
      </c>
      <c r="BE63" s="31">
        <f t="shared" si="14"/>
        <v>12269692.210000001</v>
      </c>
      <c r="BF63" s="28">
        <f t="shared" si="33"/>
        <v>18278114.27</v>
      </c>
      <c r="BG63" s="28">
        <f t="shared" si="34"/>
        <v>24241197.780000001</v>
      </c>
      <c r="BH63" s="31">
        <f t="shared" si="35"/>
        <v>42519312.049999997</v>
      </c>
      <c r="BI63" s="37"/>
      <c r="BJ63" s="71">
        <f>+ROUND((U63*0.25)*'Distribution Wksht'!$S$14,2)</f>
        <v>2362798.0099999998</v>
      </c>
      <c r="BK63" s="28">
        <f>+ROUND((V63*0.25)*'Distribution Wksht'!$S$14,2)</f>
        <v>3133641.31</v>
      </c>
      <c r="BL63" s="31">
        <f t="shared" si="15"/>
        <v>5496439.3200000003</v>
      </c>
      <c r="BM63" s="28">
        <f>+ROUND((U63*0.25)*'Distribution Wksht'!$S$15,2)</f>
        <v>1623967.22</v>
      </c>
      <c r="BN63" s="28">
        <f>+ROUND((V63*0.25)*'Distribution Wksht'!$S$15,2)</f>
        <v>2153773.09</v>
      </c>
      <c r="BO63" s="31">
        <f t="shared" si="16"/>
        <v>3777740.3099999996</v>
      </c>
      <c r="BP63" s="28">
        <f>+ROUND((U63*0.25)*'Distribution Wksht'!$S$16,2)</f>
        <v>3800707.23</v>
      </c>
      <c r="BQ63" s="28">
        <f>+ROUND((V63*0.25)*'Distribution Wksht'!$S$16,2)</f>
        <v>5040656.51</v>
      </c>
      <c r="BR63" s="31">
        <f t="shared" si="17"/>
        <v>8841363.7400000002</v>
      </c>
      <c r="BS63" s="28">
        <f>+ROUND((U63*0.25)*'Distribution Wksht'!$S$17,2)</f>
        <v>5245574.03</v>
      </c>
      <c r="BT63" s="28">
        <f>+ROUND((V63*0.25)*'Distribution Wksht'!$S$17,2)</f>
        <v>6956899.1500000004</v>
      </c>
      <c r="BU63" s="31">
        <f t="shared" si="18"/>
        <v>12202473.18</v>
      </c>
      <c r="BV63" s="28">
        <f>+ROUND((U63*0.25)*'Distribution Wksht'!$S$18,2)</f>
        <v>5245067.7699999996</v>
      </c>
      <c r="BW63" s="28">
        <f>+ROUND((V63*0.25)*'Distribution Wksht'!$S$18,2)</f>
        <v>6956227.7300000004</v>
      </c>
      <c r="BX63" s="31">
        <f t="shared" si="19"/>
        <v>12201295.5</v>
      </c>
      <c r="BY63" s="28">
        <f t="shared" si="36"/>
        <v>18278114.259999998</v>
      </c>
      <c r="BZ63" s="28">
        <f t="shared" si="37"/>
        <v>24241197.790000003</v>
      </c>
      <c r="CA63" s="31">
        <f t="shared" si="38"/>
        <v>42519312.049999997</v>
      </c>
      <c r="CC63" s="71">
        <f>+ROUND((U63*0.25)*'Distribution Wksht'!$Z$14,2)</f>
        <v>2362798.0099999998</v>
      </c>
      <c r="CD63" s="28">
        <f>+ROUND((V63*0.25)*'Distribution Wksht'!$Z$14,2)</f>
        <v>3133641.31</v>
      </c>
      <c r="CE63" s="31">
        <f t="shared" si="20"/>
        <v>5496439.3200000003</v>
      </c>
      <c r="CF63" s="28">
        <f>+ROUND((U63*0.25)*'Distribution Wksht'!$Z$15,2)</f>
        <v>1623967.22</v>
      </c>
      <c r="CG63" s="28">
        <f>+ROUND((V63*0.25)*'Distribution Wksht'!$Z$15,2)</f>
        <v>2153773.09</v>
      </c>
      <c r="CH63" s="31">
        <f t="shared" si="21"/>
        <v>3777740.3099999996</v>
      </c>
      <c r="CI63" s="28">
        <f>+ROUND((U63*0.25)*'Distribution Wksht'!$Z$16,2)</f>
        <v>3800707.23</v>
      </c>
      <c r="CJ63" s="28">
        <f>+ROUND((V63*0.25)*'Distribution Wksht'!$Z$16,)</f>
        <v>5040657</v>
      </c>
      <c r="CK63" s="31">
        <f t="shared" si="22"/>
        <v>8841364.2300000004</v>
      </c>
      <c r="CL63" s="28">
        <f>+ROUND((U63*0.25)*'Distribution Wksht'!$Z$17,2)</f>
        <v>5245574.03</v>
      </c>
      <c r="CM63" s="28">
        <f>+ROUND((V63*0.25)*'Distribution Wksht'!$Z$17,2)</f>
        <v>6956899.1500000004</v>
      </c>
      <c r="CN63" s="31">
        <f t="shared" si="23"/>
        <v>12202473.18</v>
      </c>
      <c r="CO63" s="28">
        <f>+ROUND((U63*0.25)*'Distribution Wksht'!$Z$18,2)</f>
        <v>5245067.7699999996</v>
      </c>
      <c r="CP63" s="28">
        <f>+ROUND((V63*0.25)*'Distribution Wksht'!$Z$18,2)</f>
        <v>6956227.7300000004</v>
      </c>
      <c r="CQ63" s="31">
        <f t="shared" si="24"/>
        <v>12201295.5</v>
      </c>
      <c r="CR63" s="28">
        <f t="shared" si="39"/>
        <v>18278114.259999998</v>
      </c>
      <c r="CS63" s="28">
        <f t="shared" si="40"/>
        <v>24241198.280000001</v>
      </c>
      <c r="CT63" s="31">
        <f t="shared" si="41"/>
        <v>42519312.539999999</v>
      </c>
      <c r="CV63" s="71">
        <f t="shared" si="42"/>
        <v>9540278.6799999997</v>
      </c>
      <c r="CW63" s="28">
        <f t="shared" si="43"/>
        <v>12652715.640000001</v>
      </c>
      <c r="CX63" s="31">
        <f t="shared" si="25"/>
        <v>22192994.32</v>
      </c>
      <c r="CY63" s="28">
        <f t="shared" si="44"/>
        <v>6548822.4399999995</v>
      </c>
      <c r="CZ63" s="28">
        <f t="shared" si="45"/>
        <v>8685321.5800000001</v>
      </c>
      <c r="DA63" s="31">
        <f t="shared" si="26"/>
        <v>15234144.02</v>
      </c>
      <c r="DB63" s="28">
        <f t="shared" si="46"/>
        <v>15077650.620000001</v>
      </c>
      <c r="DC63" s="28">
        <f t="shared" si="47"/>
        <v>19996609.829999998</v>
      </c>
      <c r="DD63" s="31">
        <f t="shared" si="27"/>
        <v>35074260.450000003</v>
      </c>
      <c r="DE63" s="28">
        <f t="shared" si="48"/>
        <v>20906629.760000002</v>
      </c>
      <c r="DF63" s="28">
        <f t="shared" si="49"/>
        <v>27727244.719999999</v>
      </c>
      <c r="DG63" s="31">
        <f t="shared" si="28"/>
        <v>48633874.480000004</v>
      </c>
      <c r="DH63" s="28">
        <f t="shared" si="50"/>
        <v>21039075.559999999</v>
      </c>
      <c r="DI63" s="28">
        <f t="shared" si="51"/>
        <v>27902899.860000003</v>
      </c>
      <c r="DJ63" s="31">
        <f t="shared" si="29"/>
        <v>48941975.420000002</v>
      </c>
      <c r="DK63" s="28">
        <f t="shared" si="52"/>
        <v>73112457.060000002</v>
      </c>
      <c r="DL63" s="28">
        <f t="shared" si="53"/>
        <v>96964791.629999995</v>
      </c>
      <c r="DM63" s="31">
        <f t="shared" si="54"/>
        <v>170077248.69</v>
      </c>
      <c r="DN63" s="151"/>
      <c r="DO63" s="37">
        <f t="shared" si="78"/>
        <v>0</v>
      </c>
    </row>
    <row r="64" spans="1:119" ht="12.75" customHeight="1" x14ac:dyDescent="0.2">
      <c r="A64" s="135">
        <v>72037</v>
      </c>
      <c r="B64" s="150">
        <v>800945173</v>
      </c>
      <c r="C64" s="129" t="s">
        <v>109</v>
      </c>
      <c r="D64" s="80" t="s">
        <v>18</v>
      </c>
      <c r="E64" s="13"/>
      <c r="F64" s="81">
        <v>2</v>
      </c>
      <c r="G64" s="14"/>
      <c r="H64" s="24"/>
      <c r="I64" s="25"/>
      <c r="J64" s="26"/>
      <c r="K64" s="91">
        <v>7527435.3397353319</v>
      </c>
      <c r="L64" s="92"/>
      <c r="M64" s="93">
        <f t="shared" si="73"/>
        <v>7527435.3397353319</v>
      </c>
      <c r="N64" s="91">
        <v>17274001.323040411</v>
      </c>
      <c r="O64" s="92"/>
      <c r="P64" s="93">
        <f t="shared" si="1"/>
        <v>17274001.323040411</v>
      </c>
      <c r="Q64" s="91">
        <v>0</v>
      </c>
      <c r="R64" s="92">
        <v>0</v>
      </c>
      <c r="S64" s="123">
        <f t="shared" si="74"/>
        <v>24801436.662775744</v>
      </c>
      <c r="U64" s="24">
        <f t="shared" si="75"/>
        <v>7527435.3397353319</v>
      </c>
      <c r="V64" s="24">
        <f t="shared" si="76"/>
        <v>17274001.323040411</v>
      </c>
      <c r="X64" s="70">
        <f>+ROUND((U64*0.25)*'Distribution Wksht'!$E$14,2)</f>
        <v>247852.51</v>
      </c>
      <c r="Y64" s="24">
        <f>+ROUND((V64*0.25)*'Distribution Wksht'!$E$14,2)</f>
        <v>568773.35</v>
      </c>
      <c r="Z64" s="27">
        <f t="shared" si="77"/>
        <v>816625.86</v>
      </c>
      <c r="AA64" s="24">
        <f>+ROUND((U64*0.25)*'Distribution Wksht'!$E$15,2)</f>
        <v>169924.68</v>
      </c>
      <c r="AB64" s="24">
        <f>+ROUND((V64*0.25)*'Distribution Wksht'!$E$15,2)</f>
        <v>389944.11</v>
      </c>
      <c r="AC64" s="27">
        <f t="shared" si="6"/>
        <v>559868.79</v>
      </c>
      <c r="AD64" s="24">
        <f>+ROUND((U64*0.25)*'Distribution Wksht'!$E$16,2)</f>
        <v>384865.22</v>
      </c>
      <c r="AE64" s="24">
        <f>+ROUND((V64*0.25)*'Distribution Wksht'!$E$16,2)</f>
        <v>883190.9</v>
      </c>
      <c r="AF64" s="27">
        <f t="shared" si="7"/>
        <v>1268056.1200000001</v>
      </c>
      <c r="AG64" s="24">
        <f>+ROUND((U64*0.25)*'Distribution Wksht'!$E$17,2)</f>
        <v>536173.1</v>
      </c>
      <c r="AH64" s="24">
        <f>+ROUND((V64*0.25)*'Distribution Wksht'!$E$17,2)</f>
        <v>1230413.06</v>
      </c>
      <c r="AI64" s="27">
        <f t="shared" si="8"/>
        <v>1766586.1600000001</v>
      </c>
      <c r="AJ64" s="24">
        <f>+ROUND((U64*0.25)*'Distribution Wksht'!$E$18,2)</f>
        <v>543043.32999999996</v>
      </c>
      <c r="AK64" s="24">
        <f>+ROUND((V64*0.25)*'Distribution Wksht'!$E$18,2)</f>
        <v>1246178.9099999999</v>
      </c>
      <c r="AL64" s="27">
        <f t="shared" si="9"/>
        <v>1789222.2399999998</v>
      </c>
      <c r="AM64" s="24">
        <f t="shared" si="30"/>
        <v>1881858.8399999999</v>
      </c>
      <c r="AN64" s="24">
        <f t="shared" si="31"/>
        <v>4318500.33</v>
      </c>
      <c r="AO64" s="27">
        <f t="shared" si="32"/>
        <v>6200359.1699999999</v>
      </c>
      <c r="AQ64" s="70">
        <f>+ROUND((U64*0.25)*'Distribution Wksht'!$L$14,2)</f>
        <v>247852.51</v>
      </c>
      <c r="AR64" s="24">
        <f>+ROUND((V64*0.25)*'Distribution Wksht'!$L$14,2)</f>
        <v>568773.35</v>
      </c>
      <c r="AS64" s="27">
        <f t="shared" si="10"/>
        <v>816625.86</v>
      </c>
      <c r="AT64" s="24">
        <f>+ROUND((U64*0.25)*'Distribution Wksht'!$L$15,2)</f>
        <v>169924.68</v>
      </c>
      <c r="AU64" s="24">
        <f>+ROUND((V64*0.25)*'Distribution Wksht'!$L$15,2)</f>
        <v>389944.11</v>
      </c>
      <c r="AV64" s="27">
        <f t="shared" si="11"/>
        <v>559868.79</v>
      </c>
      <c r="AW64" s="24">
        <f>+ROUND((U64*0.25)*'Distribution Wksht'!$L$16,2)</f>
        <v>384865.22</v>
      </c>
      <c r="AX64" s="24">
        <f>+ROUND((V64*0.25)*'Distribution Wksht'!$L$16,2)</f>
        <v>883190.9</v>
      </c>
      <c r="AY64" s="27">
        <f t="shared" si="12"/>
        <v>1268056.1200000001</v>
      </c>
      <c r="AZ64" s="24">
        <f>+ROUND((U64*0.25)*'Distribution Wksht'!$L$17,2)</f>
        <v>536173.1</v>
      </c>
      <c r="BA64" s="24">
        <f>+ROUND((V64*0.25)*'Distribution Wksht'!$L$17,2)</f>
        <v>1230413.06</v>
      </c>
      <c r="BB64" s="27">
        <f t="shared" si="13"/>
        <v>1766586.1600000001</v>
      </c>
      <c r="BC64" s="24">
        <f>+ROUND((U64*0.25)*'Distribution Wksht'!$L$18,2)</f>
        <v>543043.32999999996</v>
      </c>
      <c r="BD64" s="24">
        <f>+ROUND((V64*0.25)*'Distribution Wksht'!$L$18,2)</f>
        <v>1246178.9099999999</v>
      </c>
      <c r="BE64" s="27">
        <f t="shared" si="14"/>
        <v>1789222.2399999998</v>
      </c>
      <c r="BF64" s="24">
        <f t="shared" si="33"/>
        <v>1881858.8399999999</v>
      </c>
      <c r="BG64" s="24">
        <f t="shared" si="34"/>
        <v>4318500.33</v>
      </c>
      <c r="BH64" s="27">
        <f t="shared" si="35"/>
        <v>6200359.1699999999</v>
      </c>
      <c r="BI64" s="37"/>
      <c r="BJ64" s="70">
        <f>+ROUND((U64*0.25)*'Distribution Wksht'!$S$14,2)</f>
        <v>243266.47</v>
      </c>
      <c r="BK64" s="24">
        <f>+ROUND((V64*0.25)*'Distribution Wksht'!$S$14,2)</f>
        <v>558249.27</v>
      </c>
      <c r="BL64" s="27">
        <f t="shared" si="15"/>
        <v>801515.74</v>
      </c>
      <c r="BM64" s="24">
        <f>+ROUND((U64*0.25)*'Distribution Wksht'!$S$15,2)</f>
        <v>167198.71</v>
      </c>
      <c r="BN64" s="24">
        <f>+ROUND((V64*0.25)*'Distribution Wksht'!$S$15,2)</f>
        <v>383688.54</v>
      </c>
      <c r="BO64" s="27">
        <f t="shared" si="16"/>
        <v>550887.25</v>
      </c>
      <c r="BP64" s="24">
        <f>+ROUND((U64*0.25)*'Distribution Wksht'!$S$16,2)</f>
        <v>391309.21</v>
      </c>
      <c r="BQ64" s="24">
        <f>+ROUND((V64*0.25)*'Distribution Wksht'!$S$16,2)</f>
        <v>897978.6</v>
      </c>
      <c r="BR64" s="27">
        <f t="shared" si="17"/>
        <v>1289287.81</v>
      </c>
      <c r="BS64" s="24">
        <f>+ROUND((U64*0.25)*'Distribution Wksht'!$S$17,2)</f>
        <v>540068.29</v>
      </c>
      <c r="BT64" s="24">
        <f>+ROUND((V64*0.25)*'Distribution Wksht'!$S$17,2)</f>
        <v>1239351.77</v>
      </c>
      <c r="BU64" s="27">
        <f t="shared" si="18"/>
        <v>1779420.06</v>
      </c>
      <c r="BV64" s="24">
        <f>+ROUND((U64*0.25)*'Distribution Wksht'!$S$18,2)</f>
        <v>540016.16</v>
      </c>
      <c r="BW64" s="24">
        <f>+ROUND((V64*0.25)*'Distribution Wksht'!$S$18,2)</f>
        <v>1239232.1499999999</v>
      </c>
      <c r="BX64" s="27">
        <f t="shared" si="19"/>
        <v>1779248.31</v>
      </c>
      <c r="BY64" s="24">
        <f t="shared" si="36"/>
        <v>1881858.8400000003</v>
      </c>
      <c r="BZ64" s="24">
        <f t="shared" si="37"/>
        <v>4318500.33</v>
      </c>
      <c r="CA64" s="27">
        <f t="shared" si="38"/>
        <v>6200359.1699999999</v>
      </c>
      <c r="CC64" s="70">
        <f>+ROUND((U64*0.25)*'Distribution Wksht'!$Z$14,2)</f>
        <v>243266.47</v>
      </c>
      <c r="CD64" s="24">
        <f>+ROUND((V64*0.25)*'Distribution Wksht'!$Z$14,2)</f>
        <v>558249.27</v>
      </c>
      <c r="CE64" s="27">
        <f t="shared" si="20"/>
        <v>801515.74</v>
      </c>
      <c r="CF64" s="24">
        <f>+ROUND((U64*0.25)*'Distribution Wksht'!$Z$15,2)</f>
        <v>167198.71</v>
      </c>
      <c r="CG64" s="24">
        <f>+ROUND((V64*0.25)*'Distribution Wksht'!$Z$15,2)</f>
        <v>383688.54</v>
      </c>
      <c r="CH64" s="27">
        <f t="shared" si="21"/>
        <v>550887.25</v>
      </c>
      <c r="CI64" s="24">
        <f>+ROUND((U64*0.25)*'Distribution Wksht'!$Z$16,2)</f>
        <v>391309.21</v>
      </c>
      <c r="CJ64" s="24">
        <f>+ROUND((V64*0.25)*'Distribution Wksht'!$Z$16,)</f>
        <v>897979</v>
      </c>
      <c r="CK64" s="27">
        <f t="shared" si="22"/>
        <v>1289288.21</v>
      </c>
      <c r="CL64" s="24">
        <f>+ROUND((U64*0.25)*'Distribution Wksht'!$Z$17,2)</f>
        <v>540068.29</v>
      </c>
      <c r="CM64" s="24">
        <f>+ROUND((V64*0.25)*'Distribution Wksht'!$Z$17,2)</f>
        <v>1239351.77</v>
      </c>
      <c r="CN64" s="27">
        <f t="shared" si="23"/>
        <v>1779420.06</v>
      </c>
      <c r="CO64" s="24">
        <f>+ROUND((U64*0.25)*'Distribution Wksht'!$Z$18,2)</f>
        <v>540016.16</v>
      </c>
      <c r="CP64" s="24">
        <f>+ROUND((V64*0.25)*'Distribution Wksht'!$Z$18,2)</f>
        <v>1239232.1499999999</v>
      </c>
      <c r="CQ64" s="27">
        <f t="shared" si="24"/>
        <v>1779248.31</v>
      </c>
      <c r="CR64" s="24">
        <f t="shared" si="39"/>
        <v>1881858.8400000003</v>
      </c>
      <c r="CS64" s="24">
        <f t="shared" si="40"/>
        <v>4318500.7300000004</v>
      </c>
      <c r="CT64" s="27">
        <f t="shared" si="41"/>
        <v>6200359.5700000003</v>
      </c>
      <c r="CV64" s="70">
        <f t="shared" si="42"/>
        <v>982237.96</v>
      </c>
      <c r="CW64" s="24">
        <f t="shared" si="43"/>
        <v>2254045.2400000002</v>
      </c>
      <c r="CX64" s="27">
        <f t="shared" si="25"/>
        <v>3236283.2</v>
      </c>
      <c r="CY64" s="24">
        <f t="shared" si="44"/>
        <v>674246.77999999991</v>
      </c>
      <c r="CZ64" s="24">
        <f t="shared" si="45"/>
        <v>1547265.3</v>
      </c>
      <c r="DA64" s="27">
        <f t="shared" si="26"/>
        <v>2221512.08</v>
      </c>
      <c r="DB64" s="24">
        <f t="shared" si="46"/>
        <v>1552348.8599999999</v>
      </c>
      <c r="DC64" s="24">
        <f t="shared" si="47"/>
        <v>3562339.4</v>
      </c>
      <c r="DD64" s="27">
        <f t="shared" si="27"/>
        <v>5114688.26</v>
      </c>
      <c r="DE64" s="24">
        <f t="shared" si="48"/>
        <v>2152482.7800000003</v>
      </c>
      <c r="DF64" s="24">
        <f t="shared" si="49"/>
        <v>4939529.66</v>
      </c>
      <c r="DG64" s="27">
        <f t="shared" si="28"/>
        <v>7092012.4400000004</v>
      </c>
      <c r="DH64" s="24">
        <f t="shared" si="50"/>
        <v>2166118.98</v>
      </c>
      <c r="DI64" s="24">
        <f t="shared" si="51"/>
        <v>4970822.1199999992</v>
      </c>
      <c r="DJ64" s="27">
        <f t="shared" si="29"/>
        <v>7136941.0999999996</v>
      </c>
      <c r="DK64" s="24">
        <f t="shared" si="52"/>
        <v>7527435.3599999994</v>
      </c>
      <c r="DL64" s="24">
        <f t="shared" si="53"/>
        <v>17274001.719999999</v>
      </c>
      <c r="DM64" s="27">
        <f t="shared" si="54"/>
        <v>24801437.079999998</v>
      </c>
      <c r="DN64" s="151"/>
      <c r="DO64" s="37">
        <f t="shared" si="78"/>
        <v>0</v>
      </c>
    </row>
    <row r="65" spans="1:119" ht="12.75" customHeight="1" x14ac:dyDescent="0.2">
      <c r="A65" s="136">
        <v>73771</v>
      </c>
      <c r="B65" s="149">
        <v>831173631</v>
      </c>
      <c r="C65" s="130" t="s">
        <v>110</v>
      </c>
      <c r="D65" s="82" t="s">
        <v>18</v>
      </c>
      <c r="E65" s="11"/>
      <c r="F65" s="83">
        <v>5</v>
      </c>
      <c r="G65" s="15"/>
      <c r="H65" s="28"/>
      <c r="I65" s="29"/>
      <c r="J65" s="30"/>
      <c r="K65" s="94">
        <v>106588395.62502852</v>
      </c>
      <c r="L65" s="95"/>
      <c r="M65" s="96">
        <f t="shared" si="73"/>
        <v>106588395.62502852</v>
      </c>
      <c r="N65" s="94">
        <v>112541235.44094145</v>
      </c>
      <c r="O65" s="95"/>
      <c r="P65" s="96">
        <f t="shared" si="1"/>
        <v>112541235.44094145</v>
      </c>
      <c r="Q65" s="94">
        <v>0</v>
      </c>
      <c r="R65" s="95">
        <v>5000000</v>
      </c>
      <c r="S65" s="124">
        <f t="shared" si="74"/>
        <v>224129631.06596997</v>
      </c>
      <c r="U65" s="28">
        <f t="shared" si="75"/>
        <v>106588395.62502852</v>
      </c>
      <c r="V65" s="28">
        <f t="shared" si="76"/>
        <v>112541235.44094145</v>
      </c>
      <c r="X65" s="71">
        <f>+ROUND((U65*0.25)*'Distribution Wksht'!$E$14,2)</f>
        <v>3509588.66</v>
      </c>
      <c r="Y65" s="28">
        <f>+ROUND((V65*0.25)*'Distribution Wksht'!$E$14,2)</f>
        <v>3705595.16</v>
      </c>
      <c r="Z65" s="31">
        <f t="shared" si="77"/>
        <v>7215183.8200000003</v>
      </c>
      <c r="AA65" s="28">
        <f>+ROUND((U65*0.25)*'Distribution Wksht'!$E$15,2)</f>
        <v>2406131.4</v>
      </c>
      <c r="AB65" s="28">
        <f>+ROUND((V65*0.25)*'Distribution Wksht'!$E$15,2)</f>
        <v>2540511.08</v>
      </c>
      <c r="AC65" s="31">
        <f t="shared" si="6"/>
        <v>4946642.4800000004</v>
      </c>
      <c r="AD65" s="28">
        <f>+ROUND((U65*0.25)*'Distribution Wksht'!$E$16,2)</f>
        <v>5449687.0199999996</v>
      </c>
      <c r="AE65" s="28">
        <f>+ROUND((V65*0.25)*'Distribution Wksht'!$E$16,2)</f>
        <v>5754045.7999999998</v>
      </c>
      <c r="AF65" s="31">
        <f t="shared" si="7"/>
        <v>11203732.82</v>
      </c>
      <c r="AG65" s="28">
        <f>+ROUND((U65*0.25)*'Distribution Wksht'!$E$17,2)</f>
        <v>7592204.7300000004</v>
      </c>
      <c r="AH65" s="28">
        <f>+ROUND((V65*0.25)*'Distribution Wksht'!$E$17,2)</f>
        <v>8016220.6699999999</v>
      </c>
      <c r="AI65" s="31">
        <f t="shared" si="8"/>
        <v>15608425.4</v>
      </c>
      <c r="AJ65" s="28">
        <f>+ROUND((U65*0.25)*'Distribution Wksht'!$E$18,2)</f>
        <v>7689487.1100000003</v>
      </c>
      <c r="AK65" s="28">
        <f>+ROUND((V65*0.25)*'Distribution Wksht'!$E$18,2)</f>
        <v>8118936.1500000004</v>
      </c>
      <c r="AL65" s="31">
        <f t="shared" si="9"/>
        <v>15808423.260000002</v>
      </c>
      <c r="AM65" s="28">
        <f t="shared" si="30"/>
        <v>26647098.920000002</v>
      </c>
      <c r="AN65" s="28">
        <f t="shared" si="31"/>
        <v>28135308.859999999</v>
      </c>
      <c r="AO65" s="31">
        <f t="shared" si="32"/>
        <v>54782407.780000001</v>
      </c>
      <c r="AQ65" s="71">
        <f>+ROUND((U65*0.25)*'Distribution Wksht'!$L$14,2)</f>
        <v>3509588.66</v>
      </c>
      <c r="AR65" s="28">
        <f>+ROUND((V65*0.25)*'Distribution Wksht'!$L$14,2)</f>
        <v>3705595.16</v>
      </c>
      <c r="AS65" s="31">
        <f t="shared" si="10"/>
        <v>7215183.8200000003</v>
      </c>
      <c r="AT65" s="28">
        <f>+ROUND((U65*0.25)*'Distribution Wksht'!$L$15,2)</f>
        <v>2406131.4</v>
      </c>
      <c r="AU65" s="28">
        <f>+ROUND((V65*0.25)*'Distribution Wksht'!$L$15,2)</f>
        <v>2540511.08</v>
      </c>
      <c r="AV65" s="31">
        <f t="shared" si="11"/>
        <v>4946642.4800000004</v>
      </c>
      <c r="AW65" s="28">
        <f>+ROUND((U65*0.25)*'Distribution Wksht'!$L$16,2)</f>
        <v>5449687.0199999996</v>
      </c>
      <c r="AX65" s="28">
        <f>+ROUND((V65*0.25)*'Distribution Wksht'!$L$16,2)</f>
        <v>5754045.7999999998</v>
      </c>
      <c r="AY65" s="31">
        <f t="shared" si="12"/>
        <v>11203732.82</v>
      </c>
      <c r="AZ65" s="28">
        <f>+ROUND((U65*0.25)*'Distribution Wksht'!$L$17,2)</f>
        <v>7592204.7300000004</v>
      </c>
      <c r="BA65" s="28">
        <f>+ROUND((V65*0.25)*'Distribution Wksht'!$L$17,2)</f>
        <v>8016220.6699999999</v>
      </c>
      <c r="BB65" s="31">
        <f t="shared" si="13"/>
        <v>15608425.4</v>
      </c>
      <c r="BC65" s="28">
        <f>+ROUND((U65*0.25)*'Distribution Wksht'!$L$18,2)</f>
        <v>7689487.1100000003</v>
      </c>
      <c r="BD65" s="28">
        <f>+ROUND((V65*0.25)*'Distribution Wksht'!$L$18,2)</f>
        <v>8118936.1500000004</v>
      </c>
      <c r="BE65" s="31">
        <f t="shared" si="14"/>
        <v>15808423.260000002</v>
      </c>
      <c r="BF65" s="28">
        <f t="shared" si="33"/>
        <v>26647098.920000002</v>
      </c>
      <c r="BG65" s="28">
        <f t="shared" si="34"/>
        <v>28135308.859999999</v>
      </c>
      <c r="BH65" s="31">
        <f t="shared" si="35"/>
        <v>54782407.780000001</v>
      </c>
      <c r="BI65" s="37"/>
      <c r="BJ65" s="71">
        <f>+ROUND((U65*0.25)*'Distribution Wksht'!$S$14,2)</f>
        <v>3444650.33</v>
      </c>
      <c r="BK65" s="28">
        <f>+ROUND((V65*0.25)*'Distribution Wksht'!$S$14,2)</f>
        <v>3637030.11</v>
      </c>
      <c r="BL65" s="31">
        <f t="shared" si="15"/>
        <v>7081680.4399999995</v>
      </c>
      <c r="BM65" s="28">
        <f>+ROUND((U65*0.25)*'Distribution Wksht'!$S$15,2)</f>
        <v>2367531.71</v>
      </c>
      <c r="BN65" s="28">
        <f>+ROUND((V65*0.25)*'Distribution Wksht'!$S$15,2)</f>
        <v>2499755.65</v>
      </c>
      <c r="BO65" s="31">
        <f t="shared" si="16"/>
        <v>4867287.3599999994</v>
      </c>
      <c r="BP65" s="28">
        <f>+ROUND((U65*0.25)*'Distribution Wksht'!$S$16,2)</f>
        <v>5540933.8099999996</v>
      </c>
      <c r="BQ65" s="28">
        <f>+ROUND((V65*0.25)*'Distribution Wksht'!$S$16,2)</f>
        <v>5850388.6200000001</v>
      </c>
      <c r="BR65" s="31">
        <f t="shared" si="17"/>
        <v>11391322.43</v>
      </c>
      <c r="BS65" s="28">
        <f>+ROUND((U65*0.25)*'Distribution Wksht'!$S$17,2)</f>
        <v>7647360.5599999996</v>
      </c>
      <c r="BT65" s="28">
        <f>+ROUND((V65*0.25)*'Distribution Wksht'!$S$17,2)</f>
        <v>8074456.8799999999</v>
      </c>
      <c r="BU65" s="31">
        <f t="shared" si="18"/>
        <v>15721817.439999999</v>
      </c>
      <c r="BV65" s="28">
        <f>+ROUND((U65*0.25)*'Distribution Wksht'!$S$18,2)</f>
        <v>7646622.4900000002</v>
      </c>
      <c r="BW65" s="28">
        <f>+ROUND((V65*0.25)*'Distribution Wksht'!$S$18,2)</f>
        <v>8073677.5999999996</v>
      </c>
      <c r="BX65" s="31">
        <f t="shared" si="19"/>
        <v>15720300.09</v>
      </c>
      <c r="BY65" s="28">
        <f t="shared" si="36"/>
        <v>26647098.899999999</v>
      </c>
      <c r="BZ65" s="28">
        <f t="shared" si="37"/>
        <v>28135308.859999999</v>
      </c>
      <c r="CA65" s="31">
        <f t="shared" si="38"/>
        <v>54782407.759999998</v>
      </c>
      <c r="CC65" s="71">
        <f>+ROUND((U65*0.25)*'Distribution Wksht'!$Z$14,2)</f>
        <v>3444650.33</v>
      </c>
      <c r="CD65" s="28">
        <f>+ROUND((V65*0.25)*'Distribution Wksht'!$Z$14,2)</f>
        <v>3637030.11</v>
      </c>
      <c r="CE65" s="31">
        <f t="shared" si="20"/>
        <v>7081680.4399999995</v>
      </c>
      <c r="CF65" s="28">
        <f>+ROUND((U65*0.25)*'Distribution Wksht'!$Z$15,2)</f>
        <v>2367531.71</v>
      </c>
      <c r="CG65" s="28">
        <f>+ROUND((V65*0.25)*'Distribution Wksht'!$Z$15,2)</f>
        <v>2499755.65</v>
      </c>
      <c r="CH65" s="31">
        <f t="shared" si="21"/>
        <v>4867287.3599999994</v>
      </c>
      <c r="CI65" s="28">
        <f>+ROUND((U65*0.25)*'Distribution Wksht'!$Z$16,2)</f>
        <v>5540933.8099999996</v>
      </c>
      <c r="CJ65" s="28">
        <f>+ROUND((V65*0.25)*'Distribution Wksht'!$Z$16,)</f>
        <v>5850389</v>
      </c>
      <c r="CK65" s="31">
        <f t="shared" si="22"/>
        <v>11391322.809999999</v>
      </c>
      <c r="CL65" s="28">
        <f>+ROUND((U65*0.25)*'Distribution Wksht'!$Z$17,2)</f>
        <v>7647360.5599999996</v>
      </c>
      <c r="CM65" s="28">
        <f>+ROUND((V65*0.25)*'Distribution Wksht'!$Z$17,2)</f>
        <v>8074456.8799999999</v>
      </c>
      <c r="CN65" s="31">
        <f t="shared" si="23"/>
        <v>15721817.439999999</v>
      </c>
      <c r="CO65" s="28">
        <f>+ROUND((U65*0.25)*'Distribution Wksht'!$Z$18,2)</f>
        <v>7646622.4900000002</v>
      </c>
      <c r="CP65" s="28">
        <f>+ROUND((V65*0.25)*'Distribution Wksht'!$Z$18,2)</f>
        <v>8073677.5999999996</v>
      </c>
      <c r="CQ65" s="31">
        <f t="shared" si="24"/>
        <v>15720300.09</v>
      </c>
      <c r="CR65" s="28">
        <f t="shared" si="39"/>
        <v>26647098.899999999</v>
      </c>
      <c r="CS65" s="28">
        <f t="shared" si="40"/>
        <v>28135309.240000002</v>
      </c>
      <c r="CT65" s="31">
        <f t="shared" si="41"/>
        <v>54782408.140000001</v>
      </c>
      <c r="CV65" s="71">
        <f t="shared" si="42"/>
        <v>13908477.98</v>
      </c>
      <c r="CW65" s="28">
        <f t="shared" si="43"/>
        <v>14685250.539999999</v>
      </c>
      <c r="CX65" s="31">
        <f t="shared" si="25"/>
        <v>28593728.52</v>
      </c>
      <c r="CY65" s="28">
        <f t="shared" si="44"/>
        <v>9547326.2199999988</v>
      </c>
      <c r="CZ65" s="28">
        <f t="shared" si="45"/>
        <v>10080533.460000001</v>
      </c>
      <c r="DA65" s="31">
        <f t="shared" si="26"/>
        <v>19627859.68</v>
      </c>
      <c r="DB65" s="28">
        <f t="shared" si="46"/>
        <v>21981241.659999996</v>
      </c>
      <c r="DC65" s="28">
        <f t="shared" si="47"/>
        <v>23208869.219999999</v>
      </c>
      <c r="DD65" s="31">
        <f t="shared" si="27"/>
        <v>45190110.879999995</v>
      </c>
      <c r="DE65" s="28">
        <f t="shared" si="48"/>
        <v>30479130.579999998</v>
      </c>
      <c r="DF65" s="28">
        <f t="shared" si="49"/>
        <v>32181355.099999998</v>
      </c>
      <c r="DG65" s="31">
        <f t="shared" si="28"/>
        <v>62660485.679999992</v>
      </c>
      <c r="DH65" s="28">
        <f t="shared" si="50"/>
        <v>30672219.200000003</v>
      </c>
      <c r="DI65" s="28">
        <f t="shared" si="51"/>
        <v>32385227.5</v>
      </c>
      <c r="DJ65" s="31">
        <f t="shared" si="29"/>
        <v>63057446.700000003</v>
      </c>
      <c r="DK65" s="28">
        <f t="shared" si="52"/>
        <v>106588395.64</v>
      </c>
      <c r="DL65" s="28">
        <f t="shared" si="53"/>
        <v>112541235.81999999</v>
      </c>
      <c r="DM65" s="31">
        <f t="shared" si="54"/>
        <v>219129631.45999998</v>
      </c>
      <c r="DN65" s="151"/>
      <c r="DO65" s="37">
        <f t="shared" si="78"/>
        <v>0</v>
      </c>
    </row>
    <row r="66" spans="1:119" ht="12.75" customHeight="1" x14ac:dyDescent="0.2">
      <c r="A66" s="135">
        <v>74461</v>
      </c>
      <c r="B66" s="150">
        <v>271770321</v>
      </c>
      <c r="C66" s="129" t="s">
        <v>111</v>
      </c>
      <c r="D66" s="80" t="s">
        <v>7</v>
      </c>
      <c r="E66" s="13"/>
      <c r="F66" s="81">
        <v>2</v>
      </c>
      <c r="G66" s="14"/>
      <c r="H66" s="24"/>
      <c r="I66" s="25"/>
      <c r="J66" s="26"/>
      <c r="K66" s="91">
        <v>1546886.8826928071</v>
      </c>
      <c r="L66" s="92"/>
      <c r="M66" s="93">
        <f t="shared" si="73"/>
        <v>1546886.8826928071</v>
      </c>
      <c r="N66" s="91">
        <v>3355113.0396146174</v>
      </c>
      <c r="O66" s="92"/>
      <c r="P66" s="93">
        <f t="shared" si="1"/>
        <v>3355113.0396146174</v>
      </c>
      <c r="Q66" s="91">
        <v>3098000.0776925758</v>
      </c>
      <c r="R66" s="92">
        <v>0</v>
      </c>
      <c r="S66" s="123">
        <f t="shared" si="74"/>
        <v>8000000</v>
      </c>
      <c r="U66" s="24">
        <f t="shared" si="75"/>
        <v>1546886.8826928071</v>
      </c>
      <c r="V66" s="24">
        <f t="shared" si="76"/>
        <v>3355113.0396146174</v>
      </c>
      <c r="X66" s="70">
        <f>+ROUND((U66*0.25)*'Distribution Wksht'!$E$14,2)</f>
        <v>50933.66</v>
      </c>
      <c r="Y66" s="24">
        <f>+ROUND((V66*0.25)*'Distribution Wksht'!$E$14,2)</f>
        <v>110472.31</v>
      </c>
      <c r="Z66" s="27">
        <f t="shared" si="77"/>
        <v>161405.97</v>
      </c>
      <c r="AA66" s="24">
        <f>+ROUND((U66*0.25)*'Distribution Wksht'!$E$15,2)</f>
        <v>34919.5</v>
      </c>
      <c r="AB66" s="24">
        <f>+ROUND((V66*0.25)*'Distribution Wksht'!$E$15,2)</f>
        <v>75738.48</v>
      </c>
      <c r="AC66" s="27">
        <f t="shared" si="6"/>
        <v>110657.98</v>
      </c>
      <c r="AD66" s="24">
        <f>+ROUND((U66*0.25)*'Distribution Wksht'!$E$16,2)</f>
        <v>79089.75</v>
      </c>
      <c r="AE66" s="24">
        <f>+ROUND((V66*0.25)*'Distribution Wksht'!$E$16,2)</f>
        <v>171541.34</v>
      </c>
      <c r="AF66" s="27">
        <f t="shared" si="7"/>
        <v>250631.09</v>
      </c>
      <c r="AG66" s="24">
        <f>+ROUND((U66*0.25)*'Distribution Wksht'!$E$17,2)</f>
        <v>110183.49</v>
      </c>
      <c r="AH66" s="24">
        <f>+ROUND((V66*0.25)*'Distribution Wksht'!$E$17,2)</f>
        <v>238981.97</v>
      </c>
      <c r="AI66" s="27">
        <f t="shared" si="8"/>
        <v>349165.46</v>
      </c>
      <c r="AJ66" s="24">
        <f>+ROUND((U66*0.25)*'Distribution Wksht'!$E$18,2)</f>
        <v>111595.33</v>
      </c>
      <c r="AK66" s="24">
        <f>+ROUND((V66*0.25)*'Distribution Wksht'!$E$18,2)</f>
        <v>242044.16</v>
      </c>
      <c r="AL66" s="27">
        <f t="shared" si="9"/>
        <v>353639.49</v>
      </c>
      <c r="AM66" s="24">
        <f t="shared" si="30"/>
        <v>386721.73000000004</v>
      </c>
      <c r="AN66" s="24">
        <f t="shared" si="31"/>
        <v>838778.26</v>
      </c>
      <c r="AO66" s="27">
        <f t="shared" si="32"/>
        <v>1225499.99</v>
      </c>
      <c r="AQ66" s="70">
        <f>+ROUND((U66*0.25)*'Distribution Wksht'!$L$14,2)</f>
        <v>50933.66</v>
      </c>
      <c r="AR66" s="24">
        <f>+ROUND((V66*0.25)*'Distribution Wksht'!$L$14,2)</f>
        <v>110472.31</v>
      </c>
      <c r="AS66" s="27">
        <f t="shared" si="10"/>
        <v>161405.97</v>
      </c>
      <c r="AT66" s="24">
        <f>+ROUND((U66*0.25)*'Distribution Wksht'!$L$15,2)</f>
        <v>34919.5</v>
      </c>
      <c r="AU66" s="24">
        <f>+ROUND((V66*0.25)*'Distribution Wksht'!$L$15,2)</f>
        <v>75738.48</v>
      </c>
      <c r="AV66" s="27">
        <f t="shared" si="11"/>
        <v>110657.98</v>
      </c>
      <c r="AW66" s="24">
        <f>+ROUND((U66*0.25)*'Distribution Wksht'!$L$16,2)</f>
        <v>79089.75</v>
      </c>
      <c r="AX66" s="24">
        <f>+ROUND((V66*0.25)*'Distribution Wksht'!$L$16,2)</f>
        <v>171541.34</v>
      </c>
      <c r="AY66" s="27">
        <f t="shared" si="12"/>
        <v>250631.09</v>
      </c>
      <c r="AZ66" s="24">
        <f>+ROUND((U66*0.25)*'Distribution Wksht'!$L$17,2)</f>
        <v>110183.49</v>
      </c>
      <c r="BA66" s="24">
        <f>+ROUND((V66*0.25)*'Distribution Wksht'!$L$17,2)</f>
        <v>238981.97</v>
      </c>
      <c r="BB66" s="27">
        <f t="shared" si="13"/>
        <v>349165.46</v>
      </c>
      <c r="BC66" s="24">
        <f>+ROUND((U66*0.25)*'Distribution Wksht'!$L$18,2)</f>
        <v>111595.33</v>
      </c>
      <c r="BD66" s="24">
        <f>+ROUND((V66*0.25)*'Distribution Wksht'!$L$18,2)</f>
        <v>242044.16</v>
      </c>
      <c r="BE66" s="27">
        <f t="shared" si="14"/>
        <v>353639.49</v>
      </c>
      <c r="BF66" s="24">
        <f t="shared" si="33"/>
        <v>386721.73000000004</v>
      </c>
      <c r="BG66" s="24">
        <f t="shared" si="34"/>
        <v>838778.26</v>
      </c>
      <c r="BH66" s="27">
        <f t="shared" si="35"/>
        <v>1225499.99</v>
      </c>
      <c r="BI66" s="37"/>
      <c r="BJ66" s="70">
        <f>+ROUND((U66*0.25)*'Distribution Wksht'!$S$14,2)</f>
        <v>49991.22</v>
      </c>
      <c r="BK66" s="24">
        <f>+ROUND((V66*0.25)*'Distribution Wksht'!$S$14,2)</f>
        <v>108428.23</v>
      </c>
      <c r="BL66" s="27">
        <f t="shared" si="15"/>
        <v>158419.45000000001</v>
      </c>
      <c r="BM66" s="24">
        <f>+ROUND((U66*0.25)*'Distribution Wksht'!$S$15,2)</f>
        <v>34359.31</v>
      </c>
      <c r="BN66" s="24">
        <f>+ROUND((V66*0.25)*'Distribution Wksht'!$S$15,2)</f>
        <v>74523.460000000006</v>
      </c>
      <c r="BO66" s="27">
        <f t="shared" si="16"/>
        <v>108882.77</v>
      </c>
      <c r="BP66" s="24">
        <f>+ROUND((U66*0.25)*'Distribution Wksht'!$S$16,2)</f>
        <v>80413.990000000005</v>
      </c>
      <c r="BQ66" s="24">
        <f>+ROUND((V66*0.25)*'Distribution Wksht'!$S$16,2)</f>
        <v>174413.54</v>
      </c>
      <c r="BR66" s="27">
        <f t="shared" si="17"/>
        <v>254827.53000000003</v>
      </c>
      <c r="BS66" s="24">
        <f>+ROUND((U66*0.25)*'Distribution Wksht'!$S$17,2)</f>
        <v>110983.96</v>
      </c>
      <c r="BT66" s="24">
        <f>+ROUND((V66*0.25)*'Distribution Wksht'!$S$17,2)</f>
        <v>240718.13</v>
      </c>
      <c r="BU66" s="27">
        <f t="shared" si="18"/>
        <v>351702.09</v>
      </c>
      <c r="BV66" s="24">
        <f>+ROUND((U66*0.25)*'Distribution Wksht'!$S$18,2)</f>
        <v>110973.24</v>
      </c>
      <c r="BW66" s="24">
        <f>+ROUND((V66*0.25)*'Distribution Wksht'!$S$18,2)</f>
        <v>240694.9</v>
      </c>
      <c r="BX66" s="27">
        <f t="shared" si="19"/>
        <v>351668.14</v>
      </c>
      <c r="BY66" s="24">
        <f t="shared" si="36"/>
        <v>386721.72000000003</v>
      </c>
      <c r="BZ66" s="24">
        <f t="shared" si="37"/>
        <v>838778.26</v>
      </c>
      <c r="CA66" s="27">
        <f t="shared" si="38"/>
        <v>1225499.98</v>
      </c>
      <c r="CC66" s="70">
        <f>+ROUND((U66*0.25)*'Distribution Wksht'!$Z$14,2)</f>
        <v>49991.22</v>
      </c>
      <c r="CD66" s="24">
        <f>+ROUND((V66*0.25)*'Distribution Wksht'!$Z$14,2)</f>
        <v>108428.23</v>
      </c>
      <c r="CE66" s="27">
        <f t="shared" si="20"/>
        <v>158419.45000000001</v>
      </c>
      <c r="CF66" s="24">
        <f>+ROUND((U66*0.25)*'Distribution Wksht'!$Z$15,2)</f>
        <v>34359.31</v>
      </c>
      <c r="CG66" s="24">
        <f>+ROUND((V66*0.25)*'Distribution Wksht'!$Z$15,2)</f>
        <v>74523.460000000006</v>
      </c>
      <c r="CH66" s="27">
        <f t="shared" si="21"/>
        <v>108882.77</v>
      </c>
      <c r="CI66" s="24">
        <f>+ROUND((U66*0.25)*'Distribution Wksht'!$Z$16,2)</f>
        <v>80413.990000000005</v>
      </c>
      <c r="CJ66" s="24">
        <f>+ROUND((V66*0.25)*'Distribution Wksht'!$Z$16,)</f>
        <v>174414</v>
      </c>
      <c r="CK66" s="27">
        <f t="shared" si="22"/>
        <v>254827.99</v>
      </c>
      <c r="CL66" s="24">
        <f>+ROUND((U66*0.25)*'Distribution Wksht'!$Z$17,2)</f>
        <v>110983.96</v>
      </c>
      <c r="CM66" s="24">
        <f>+ROUND((V66*0.25)*'Distribution Wksht'!$Z$17,2)</f>
        <v>240718.13</v>
      </c>
      <c r="CN66" s="27">
        <f t="shared" si="23"/>
        <v>351702.09</v>
      </c>
      <c r="CO66" s="24">
        <f>+ROUND((U66*0.25)*'Distribution Wksht'!$Z$18,2)</f>
        <v>110973.24</v>
      </c>
      <c r="CP66" s="24">
        <f>+ROUND((V66*0.25)*'Distribution Wksht'!$Z$18,2)</f>
        <v>240694.9</v>
      </c>
      <c r="CQ66" s="27">
        <f t="shared" si="24"/>
        <v>351668.14</v>
      </c>
      <c r="CR66" s="24">
        <f t="shared" si="39"/>
        <v>386721.72000000003</v>
      </c>
      <c r="CS66" s="24">
        <f t="shared" si="40"/>
        <v>838778.72000000009</v>
      </c>
      <c r="CT66" s="27">
        <f t="shared" si="41"/>
        <v>1225500.4400000002</v>
      </c>
      <c r="CV66" s="70">
        <f t="shared" si="42"/>
        <v>201849.76</v>
      </c>
      <c r="CW66" s="24">
        <f t="shared" si="43"/>
        <v>437801.07999999996</v>
      </c>
      <c r="CX66" s="27">
        <f t="shared" si="25"/>
        <v>639650.84</v>
      </c>
      <c r="CY66" s="24">
        <f t="shared" si="44"/>
        <v>138557.62</v>
      </c>
      <c r="CZ66" s="24">
        <f t="shared" si="45"/>
        <v>300523.88</v>
      </c>
      <c r="DA66" s="27">
        <f t="shared" si="26"/>
        <v>439081.5</v>
      </c>
      <c r="DB66" s="24">
        <f t="shared" si="46"/>
        <v>319007.48</v>
      </c>
      <c r="DC66" s="24">
        <f t="shared" si="47"/>
        <v>691910.22</v>
      </c>
      <c r="DD66" s="27">
        <f t="shared" si="27"/>
        <v>1010917.7</v>
      </c>
      <c r="DE66" s="24">
        <f t="shared" si="48"/>
        <v>442334.9</v>
      </c>
      <c r="DF66" s="24">
        <f t="shared" si="49"/>
        <v>959400.20000000007</v>
      </c>
      <c r="DG66" s="27">
        <f t="shared" si="28"/>
        <v>1401735.1</v>
      </c>
      <c r="DH66" s="24">
        <f t="shared" si="50"/>
        <v>445137.14</v>
      </c>
      <c r="DI66" s="24">
        <f t="shared" si="51"/>
        <v>965478.12</v>
      </c>
      <c r="DJ66" s="27">
        <f t="shared" si="29"/>
        <v>1410615.26</v>
      </c>
      <c r="DK66" s="24">
        <f t="shared" si="52"/>
        <v>1546886.9</v>
      </c>
      <c r="DL66" s="24">
        <f t="shared" si="53"/>
        <v>3355113.5</v>
      </c>
      <c r="DM66" s="27">
        <f t="shared" si="54"/>
        <v>4902000.4000000004</v>
      </c>
      <c r="DN66" s="151"/>
      <c r="DO66" s="37">
        <f t="shared" si="78"/>
        <v>0</v>
      </c>
    </row>
    <row r="67" spans="1:119" ht="12.75" customHeight="1" x14ac:dyDescent="0.2">
      <c r="A67" s="136">
        <v>70079</v>
      </c>
      <c r="B67" s="149">
        <v>201729674</v>
      </c>
      <c r="C67" s="130" t="s">
        <v>112</v>
      </c>
      <c r="D67" s="82" t="s">
        <v>7</v>
      </c>
      <c r="E67" s="11"/>
      <c r="F67" s="83">
        <v>1</v>
      </c>
      <c r="G67" s="15"/>
      <c r="H67" s="28"/>
      <c r="I67" s="29"/>
      <c r="J67" s="30"/>
      <c r="K67" s="94">
        <v>8042819.6371600237</v>
      </c>
      <c r="L67" s="95"/>
      <c r="M67" s="96">
        <f t="shared" si="73"/>
        <v>8042819.6371600237</v>
      </c>
      <c r="N67" s="94">
        <v>22336491.279155087</v>
      </c>
      <c r="O67" s="95"/>
      <c r="P67" s="96">
        <f t="shared" si="1"/>
        <v>22336491.279155087</v>
      </c>
      <c r="Q67" s="94">
        <v>0</v>
      </c>
      <c r="R67" s="95">
        <v>0</v>
      </c>
      <c r="S67" s="124">
        <f t="shared" si="74"/>
        <v>30379310.916315109</v>
      </c>
      <c r="U67" s="28">
        <f t="shared" si="75"/>
        <v>8042819.6371600237</v>
      </c>
      <c r="V67" s="28">
        <f t="shared" si="76"/>
        <v>22336491.279155087</v>
      </c>
      <c r="X67" s="71">
        <f>+ROUND((U67*0.25)*'Distribution Wksht'!$E$14,2)</f>
        <v>264822.34000000003</v>
      </c>
      <c r="Y67" s="28">
        <f>+ROUND((V67*0.25)*'Distribution Wksht'!$E$14,2)</f>
        <v>735463.71</v>
      </c>
      <c r="Z67" s="31">
        <f t="shared" si="77"/>
        <v>1000286.05</v>
      </c>
      <c r="AA67" s="28">
        <f>+ROUND((U67*0.25)*'Distribution Wksht'!$E$15,2)</f>
        <v>181558.98</v>
      </c>
      <c r="AB67" s="28">
        <f>+ROUND((V67*0.25)*'Distribution Wksht'!$E$15,2)</f>
        <v>504224.99</v>
      </c>
      <c r="AC67" s="31">
        <f t="shared" si="6"/>
        <v>685783.97</v>
      </c>
      <c r="AD67" s="28">
        <f>+ROUND((U67*0.25)*'Distribution Wksht'!$E$16,2)</f>
        <v>411215.96</v>
      </c>
      <c r="AE67" s="28">
        <f>+ROUND((V67*0.25)*'Distribution Wksht'!$E$16,2)</f>
        <v>1142027.57</v>
      </c>
      <c r="AF67" s="31">
        <f t="shared" si="7"/>
        <v>1553243.53</v>
      </c>
      <c r="AG67" s="28">
        <f>+ROUND((U67*0.25)*'Distribution Wksht'!$E$17,2)</f>
        <v>572883.5</v>
      </c>
      <c r="AH67" s="28">
        <f>+ROUND((V67*0.25)*'Distribution Wksht'!$E$17,2)</f>
        <v>1591010.11</v>
      </c>
      <c r="AI67" s="31">
        <f t="shared" si="8"/>
        <v>2163893.6100000003</v>
      </c>
      <c r="AJ67" s="28">
        <f>+ROUND((U67*0.25)*'Distribution Wksht'!$E$18,2)</f>
        <v>580224.12</v>
      </c>
      <c r="AK67" s="28">
        <f>+ROUND((V67*0.25)*'Distribution Wksht'!$E$18,2)</f>
        <v>1611396.44</v>
      </c>
      <c r="AL67" s="31">
        <f t="shared" si="9"/>
        <v>2191620.56</v>
      </c>
      <c r="AM67" s="28">
        <f t="shared" si="30"/>
        <v>2010704.9</v>
      </c>
      <c r="AN67" s="28">
        <f t="shared" si="31"/>
        <v>5584122.8200000003</v>
      </c>
      <c r="AO67" s="31">
        <f t="shared" si="32"/>
        <v>7594827.7200000007</v>
      </c>
      <c r="AQ67" s="71">
        <f>+ROUND((U67*0.25)*'Distribution Wksht'!$L$14,2)</f>
        <v>264822.34000000003</v>
      </c>
      <c r="AR67" s="28">
        <f>+ROUND((V67*0.25)*'Distribution Wksht'!$L$14,2)</f>
        <v>735463.71</v>
      </c>
      <c r="AS67" s="31">
        <f t="shared" si="10"/>
        <v>1000286.05</v>
      </c>
      <c r="AT67" s="28">
        <f>+ROUND((U67*0.25)*'Distribution Wksht'!$L$15,2)</f>
        <v>181558.98</v>
      </c>
      <c r="AU67" s="28">
        <f>+ROUND((V67*0.25)*'Distribution Wksht'!$L$15,2)</f>
        <v>504224.99</v>
      </c>
      <c r="AV67" s="31">
        <f t="shared" si="11"/>
        <v>685783.97</v>
      </c>
      <c r="AW67" s="28">
        <f>+ROUND((U67*0.25)*'Distribution Wksht'!$L$16,2)</f>
        <v>411215.96</v>
      </c>
      <c r="AX67" s="28">
        <f>+ROUND((V67*0.25)*'Distribution Wksht'!$L$16,2)</f>
        <v>1142027.57</v>
      </c>
      <c r="AY67" s="31">
        <f t="shared" si="12"/>
        <v>1553243.53</v>
      </c>
      <c r="AZ67" s="28">
        <f>+ROUND((U67*0.25)*'Distribution Wksht'!$L$17,2)</f>
        <v>572883.5</v>
      </c>
      <c r="BA67" s="28">
        <f>+ROUND((V67*0.25)*'Distribution Wksht'!$L$17,2)</f>
        <v>1591010.11</v>
      </c>
      <c r="BB67" s="31">
        <f t="shared" si="13"/>
        <v>2163893.6100000003</v>
      </c>
      <c r="BC67" s="28">
        <f>+ROUND((U67*0.25)*'Distribution Wksht'!$L$18,2)</f>
        <v>580224.12</v>
      </c>
      <c r="BD67" s="28">
        <f>+ROUND((V67*0.25)*'Distribution Wksht'!$L$18,2)</f>
        <v>1611396.44</v>
      </c>
      <c r="BE67" s="31">
        <f t="shared" si="14"/>
        <v>2191620.56</v>
      </c>
      <c r="BF67" s="28">
        <f t="shared" si="33"/>
        <v>2010704.9</v>
      </c>
      <c r="BG67" s="28">
        <f t="shared" si="34"/>
        <v>5584122.8200000003</v>
      </c>
      <c r="BH67" s="31">
        <f t="shared" si="35"/>
        <v>7594827.7200000007</v>
      </c>
      <c r="BI67" s="37"/>
      <c r="BJ67" s="71">
        <f>+ROUND((U67*0.25)*'Distribution Wksht'!$S$14,2)</f>
        <v>259922.3</v>
      </c>
      <c r="BK67" s="28">
        <f>+ROUND((V67*0.25)*'Distribution Wksht'!$S$14,2)</f>
        <v>721855.34</v>
      </c>
      <c r="BL67" s="31">
        <f t="shared" si="15"/>
        <v>981777.6399999999</v>
      </c>
      <c r="BM67" s="28">
        <f>+ROUND((U67*0.25)*'Distribution Wksht'!$S$15,2)</f>
        <v>178646.38</v>
      </c>
      <c r="BN67" s="28">
        <f>+ROUND((V67*0.25)*'Distribution Wksht'!$S$15,2)</f>
        <v>496136.11</v>
      </c>
      <c r="BO67" s="31">
        <f t="shared" si="16"/>
        <v>674782.49</v>
      </c>
      <c r="BP67" s="28">
        <f>+ROUND((U67*0.25)*'Distribution Wksht'!$S$16,2)</f>
        <v>418101.15</v>
      </c>
      <c r="BQ67" s="28">
        <f>+ROUND((V67*0.25)*'Distribution Wksht'!$S$16,2)</f>
        <v>1161149.1000000001</v>
      </c>
      <c r="BR67" s="31">
        <f t="shared" si="17"/>
        <v>1579250.25</v>
      </c>
      <c r="BS67" s="28">
        <f>+ROUND((U67*0.25)*'Distribution Wksht'!$S$17,2)</f>
        <v>577045.38</v>
      </c>
      <c r="BT67" s="28">
        <f>+ROUND((V67*0.25)*'Distribution Wksht'!$S$17,2)</f>
        <v>1602568.47</v>
      </c>
      <c r="BU67" s="31">
        <f t="shared" si="18"/>
        <v>2179613.85</v>
      </c>
      <c r="BV67" s="28">
        <f>+ROUND((U67*0.25)*'Distribution Wksht'!$S$18,2)</f>
        <v>576989.68999999994</v>
      </c>
      <c r="BW67" s="28">
        <f>+ROUND((V67*0.25)*'Distribution Wksht'!$S$18,2)</f>
        <v>1602413.81</v>
      </c>
      <c r="BX67" s="31">
        <f t="shared" si="19"/>
        <v>2179403.5</v>
      </c>
      <c r="BY67" s="28">
        <f t="shared" si="36"/>
        <v>2010704.9</v>
      </c>
      <c r="BZ67" s="28">
        <f t="shared" si="37"/>
        <v>5584122.8300000001</v>
      </c>
      <c r="CA67" s="31">
        <f t="shared" si="38"/>
        <v>7594827.7300000004</v>
      </c>
      <c r="CC67" s="71">
        <f>+ROUND((U67*0.25)*'Distribution Wksht'!$Z$14,2)</f>
        <v>259922.3</v>
      </c>
      <c r="CD67" s="28">
        <f>+ROUND((V67*0.25)*'Distribution Wksht'!$Z$14,2)</f>
        <v>721855.34</v>
      </c>
      <c r="CE67" s="31">
        <f t="shared" si="20"/>
        <v>981777.6399999999</v>
      </c>
      <c r="CF67" s="28">
        <f>+ROUND((U67*0.25)*'Distribution Wksht'!$Z$15,2)</f>
        <v>178646.38</v>
      </c>
      <c r="CG67" s="28">
        <f>+ROUND((V67*0.25)*'Distribution Wksht'!$Z$15,2)</f>
        <v>496136.11</v>
      </c>
      <c r="CH67" s="31">
        <f t="shared" si="21"/>
        <v>674782.49</v>
      </c>
      <c r="CI67" s="28">
        <f>+ROUND((U67*0.25)*'Distribution Wksht'!$Z$16,2)</f>
        <v>418101.15</v>
      </c>
      <c r="CJ67" s="28">
        <f>+ROUND((V67*0.25)*'Distribution Wksht'!$Z$16,)</f>
        <v>1161149</v>
      </c>
      <c r="CK67" s="31">
        <f t="shared" si="22"/>
        <v>1579250.15</v>
      </c>
      <c r="CL67" s="28">
        <f>+ROUND((U67*0.25)*'Distribution Wksht'!$Z$17,2)</f>
        <v>577045.38</v>
      </c>
      <c r="CM67" s="28">
        <f>+ROUND((V67*0.25)*'Distribution Wksht'!$Z$17,2)</f>
        <v>1602568.47</v>
      </c>
      <c r="CN67" s="31">
        <f t="shared" si="23"/>
        <v>2179613.85</v>
      </c>
      <c r="CO67" s="28">
        <f>+ROUND((U67*0.25)*'Distribution Wksht'!$Z$18,2)</f>
        <v>576989.68999999994</v>
      </c>
      <c r="CP67" s="28">
        <f>+ROUND((V67*0.25)*'Distribution Wksht'!$Z$18,2)</f>
        <v>1602413.81</v>
      </c>
      <c r="CQ67" s="31">
        <f t="shared" si="24"/>
        <v>2179403.5</v>
      </c>
      <c r="CR67" s="28">
        <f t="shared" si="39"/>
        <v>2010704.9</v>
      </c>
      <c r="CS67" s="28">
        <f t="shared" si="40"/>
        <v>5584122.7300000004</v>
      </c>
      <c r="CT67" s="31">
        <f t="shared" si="41"/>
        <v>7594827.6300000008</v>
      </c>
      <c r="CV67" s="71">
        <f t="shared" si="42"/>
        <v>1049489.28</v>
      </c>
      <c r="CW67" s="28">
        <f t="shared" si="43"/>
        <v>2914638.0999999996</v>
      </c>
      <c r="CX67" s="31">
        <f t="shared" si="25"/>
        <v>3964127.38</v>
      </c>
      <c r="CY67" s="28">
        <f t="shared" si="44"/>
        <v>720410.72000000009</v>
      </c>
      <c r="CZ67" s="28">
        <f t="shared" si="45"/>
        <v>2000722.1999999997</v>
      </c>
      <c r="DA67" s="31">
        <f t="shared" si="26"/>
        <v>2721132.92</v>
      </c>
      <c r="DB67" s="28">
        <f t="shared" si="46"/>
        <v>1658634.2200000002</v>
      </c>
      <c r="DC67" s="28">
        <f t="shared" si="47"/>
        <v>4606353.24</v>
      </c>
      <c r="DD67" s="31">
        <f t="shared" si="27"/>
        <v>6264987.4600000009</v>
      </c>
      <c r="DE67" s="28">
        <f t="shared" si="48"/>
        <v>2299857.7599999998</v>
      </c>
      <c r="DF67" s="28">
        <f t="shared" si="49"/>
        <v>6387157.1600000001</v>
      </c>
      <c r="DG67" s="31">
        <f t="shared" si="28"/>
        <v>8687014.9199999999</v>
      </c>
      <c r="DH67" s="28">
        <f t="shared" si="50"/>
        <v>2314427.62</v>
      </c>
      <c r="DI67" s="28">
        <f t="shared" si="51"/>
        <v>6427620.5</v>
      </c>
      <c r="DJ67" s="31">
        <f t="shared" si="29"/>
        <v>8742048.120000001</v>
      </c>
      <c r="DK67" s="28">
        <f t="shared" si="52"/>
        <v>8042819.6000000006</v>
      </c>
      <c r="DL67" s="28">
        <f t="shared" si="53"/>
        <v>22336491.199999999</v>
      </c>
      <c r="DM67" s="31">
        <f t="shared" si="54"/>
        <v>30379310.800000001</v>
      </c>
      <c r="DN67" s="151"/>
      <c r="DO67" s="37">
        <f t="shared" si="78"/>
        <v>0</v>
      </c>
    </row>
    <row r="68" spans="1:119" ht="12.75" customHeight="1" x14ac:dyDescent="0.2">
      <c r="A68" s="135">
        <v>70438</v>
      </c>
      <c r="B68" s="150">
        <v>205432782</v>
      </c>
      <c r="C68" s="129" t="s">
        <v>113</v>
      </c>
      <c r="D68" s="80" t="s">
        <v>7</v>
      </c>
      <c r="E68" s="13"/>
      <c r="F68" s="81">
        <v>1</v>
      </c>
      <c r="G68" s="14"/>
      <c r="H68" s="24"/>
      <c r="I68" s="25"/>
      <c r="J68" s="26"/>
      <c r="K68" s="91">
        <v>8584839.6474399921</v>
      </c>
      <c r="L68" s="92"/>
      <c r="M68" s="93">
        <f t="shared" si="73"/>
        <v>8584839.6474399921</v>
      </c>
      <c r="N68" s="91">
        <v>15334917.122596627</v>
      </c>
      <c r="O68" s="92"/>
      <c r="P68" s="93">
        <f t="shared" si="1"/>
        <v>15334917.122596627</v>
      </c>
      <c r="Q68" s="91">
        <v>0</v>
      </c>
      <c r="R68" s="92">
        <v>0</v>
      </c>
      <c r="S68" s="123">
        <f t="shared" si="74"/>
        <v>23919756.770036619</v>
      </c>
      <c r="U68" s="24">
        <f t="shared" si="75"/>
        <v>8584839.6474399921</v>
      </c>
      <c r="V68" s="24">
        <f t="shared" si="76"/>
        <v>15334917.122596627</v>
      </c>
      <c r="X68" s="70">
        <f>+ROUND((U68*0.25)*'Distribution Wksht'!$E$14,2)</f>
        <v>282669.19</v>
      </c>
      <c r="Y68" s="24">
        <f>+ROUND((V68*0.25)*'Distribution Wksht'!$E$14,2)</f>
        <v>504925.99</v>
      </c>
      <c r="Z68" s="27">
        <f t="shared" si="77"/>
        <v>787595.17999999993</v>
      </c>
      <c r="AA68" s="24">
        <f>+ROUND((U68*0.25)*'Distribution Wksht'!$E$15,2)</f>
        <v>193794.57</v>
      </c>
      <c r="AB68" s="24">
        <f>+ROUND((V68*0.25)*'Distribution Wksht'!$E$15,2)</f>
        <v>346171.13</v>
      </c>
      <c r="AC68" s="27">
        <f t="shared" si="6"/>
        <v>539965.69999999995</v>
      </c>
      <c r="AD68" s="24">
        <f>+ROUND((U68*0.25)*'Distribution Wksht'!$E$16,2)</f>
        <v>438928.54</v>
      </c>
      <c r="AE68" s="24">
        <f>+ROUND((V68*0.25)*'Distribution Wksht'!$E$16,2)</f>
        <v>784048.75</v>
      </c>
      <c r="AF68" s="27">
        <f t="shared" si="7"/>
        <v>1222977.29</v>
      </c>
      <c r="AG68" s="24">
        <f>+ROUND((U68*0.25)*'Distribution Wksht'!$E$17,2)</f>
        <v>611491.15</v>
      </c>
      <c r="AH68" s="24">
        <f>+ROUND((V68*0.25)*'Distribution Wksht'!$E$17,2)</f>
        <v>1092293.67</v>
      </c>
      <c r="AI68" s="27">
        <f t="shared" si="8"/>
        <v>1703784.8199999998</v>
      </c>
      <c r="AJ68" s="24">
        <f>+ROUND((U68*0.25)*'Distribution Wksht'!$E$18,2)</f>
        <v>619326.46</v>
      </c>
      <c r="AK68" s="24">
        <f>+ROUND((V68*0.25)*'Distribution Wksht'!$E$18,2)</f>
        <v>1106289.73</v>
      </c>
      <c r="AL68" s="27">
        <f t="shared" si="9"/>
        <v>1725616.19</v>
      </c>
      <c r="AM68" s="24">
        <f t="shared" si="30"/>
        <v>2146209.91</v>
      </c>
      <c r="AN68" s="24">
        <f t="shared" si="31"/>
        <v>3833729.27</v>
      </c>
      <c r="AO68" s="27">
        <f t="shared" si="32"/>
        <v>5979939.1799999997</v>
      </c>
      <c r="AQ68" s="70">
        <f>+ROUND((U68*0.25)*'Distribution Wksht'!$L$14,2)</f>
        <v>282669.19</v>
      </c>
      <c r="AR68" s="24">
        <f>+ROUND((V68*0.25)*'Distribution Wksht'!$L$14,2)</f>
        <v>504925.99</v>
      </c>
      <c r="AS68" s="27">
        <f t="shared" si="10"/>
        <v>787595.17999999993</v>
      </c>
      <c r="AT68" s="24">
        <f>+ROUND((U68*0.25)*'Distribution Wksht'!$L$15,2)</f>
        <v>193794.57</v>
      </c>
      <c r="AU68" s="24">
        <f>+ROUND((V68*0.25)*'Distribution Wksht'!$L$15,2)</f>
        <v>346171.13</v>
      </c>
      <c r="AV68" s="27">
        <f t="shared" si="11"/>
        <v>539965.69999999995</v>
      </c>
      <c r="AW68" s="24">
        <f>+ROUND((U68*0.25)*'Distribution Wksht'!$L$16,2)</f>
        <v>438928.54</v>
      </c>
      <c r="AX68" s="24">
        <f>+ROUND((V68*0.25)*'Distribution Wksht'!$L$16,2)</f>
        <v>784048.75</v>
      </c>
      <c r="AY68" s="27">
        <f t="shared" si="12"/>
        <v>1222977.29</v>
      </c>
      <c r="AZ68" s="24">
        <f>+ROUND((U68*0.25)*'Distribution Wksht'!$L$17,2)</f>
        <v>611491.15</v>
      </c>
      <c r="BA68" s="24">
        <f>+ROUND((V68*0.25)*'Distribution Wksht'!$L$17,2)</f>
        <v>1092293.67</v>
      </c>
      <c r="BB68" s="27">
        <f t="shared" si="13"/>
        <v>1703784.8199999998</v>
      </c>
      <c r="BC68" s="24">
        <f>+ROUND((U68*0.25)*'Distribution Wksht'!$L$18,2)</f>
        <v>619326.46</v>
      </c>
      <c r="BD68" s="24">
        <f>+ROUND((V68*0.25)*'Distribution Wksht'!$L$18,2)</f>
        <v>1106289.73</v>
      </c>
      <c r="BE68" s="27">
        <f t="shared" si="14"/>
        <v>1725616.19</v>
      </c>
      <c r="BF68" s="24">
        <f t="shared" si="33"/>
        <v>2146209.91</v>
      </c>
      <c r="BG68" s="24">
        <f t="shared" si="34"/>
        <v>3833729.27</v>
      </c>
      <c r="BH68" s="27">
        <f t="shared" si="35"/>
        <v>5979939.1799999997</v>
      </c>
      <c r="BI68" s="37"/>
      <c r="BJ68" s="70">
        <f>+ROUND((U68*0.25)*'Distribution Wksht'!$S$14,2)</f>
        <v>277438.93</v>
      </c>
      <c r="BK68" s="24">
        <f>+ROUND((V68*0.25)*'Distribution Wksht'!$S$14,2)</f>
        <v>495583.29</v>
      </c>
      <c r="BL68" s="27">
        <f t="shared" si="15"/>
        <v>773022.22</v>
      </c>
      <c r="BM68" s="24">
        <f>+ROUND((U68*0.25)*'Distribution Wksht'!$S$15,2)</f>
        <v>190685.67</v>
      </c>
      <c r="BN68" s="24">
        <f>+ROUND((V68*0.25)*'Distribution Wksht'!$S$15,2)</f>
        <v>340617.78</v>
      </c>
      <c r="BO68" s="27">
        <f t="shared" si="16"/>
        <v>531303.45000000007</v>
      </c>
      <c r="BP68" s="24">
        <f>+ROUND((U68*0.25)*'Distribution Wksht'!$S$16,2)</f>
        <v>446277.74</v>
      </c>
      <c r="BQ68" s="24">
        <f>+ROUND((V68*0.25)*'Distribution Wksht'!$S$16,2)</f>
        <v>797176.47</v>
      </c>
      <c r="BR68" s="27">
        <f t="shared" si="17"/>
        <v>1243454.21</v>
      </c>
      <c r="BS68" s="24">
        <f>+ROUND((U68*0.25)*'Distribution Wksht'!$S$17,2)</f>
        <v>615933.5</v>
      </c>
      <c r="BT68" s="24">
        <f>+ROUND((V68*0.25)*'Distribution Wksht'!$S$17,2)</f>
        <v>1100228.97</v>
      </c>
      <c r="BU68" s="27">
        <f t="shared" si="18"/>
        <v>1716162.47</v>
      </c>
      <c r="BV68" s="24">
        <f>+ROUND((U68*0.25)*'Distribution Wksht'!$S$18,2)</f>
        <v>615874.06000000006</v>
      </c>
      <c r="BW68" s="24">
        <f>+ROUND((V68*0.25)*'Distribution Wksht'!$S$18,2)</f>
        <v>1100122.78</v>
      </c>
      <c r="BX68" s="27">
        <f t="shared" si="19"/>
        <v>1715996.84</v>
      </c>
      <c r="BY68" s="24">
        <f t="shared" si="36"/>
        <v>2146209.9</v>
      </c>
      <c r="BZ68" s="24">
        <f t="shared" si="37"/>
        <v>3833729.29</v>
      </c>
      <c r="CA68" s="27">
        <f t="shared" si="38"/>
        <v>5979939.1899999995</v>
      </c>
      <c r="CC68" s="70">
        <f>+ROUND((U68*0.25)*'Distribution Wksht'!$Z$14,2)</f>
        <v>277438.93</v>
      </c>
      <c r="CD68" s="24">
        <f>+ROUND((V68*0.25)*'Distribution Wksht'!$Z$14,2)</f>
        <v>495583.29</v>
      </c>
      <c r="CE68" s="27">
        <f t="shared" si="20"/>
        <v>773022.22</v>
      </c>
      <c r="CF68" s="24">
        <f>+ROUND((U68*0.25)*'Distribution Wksht'!$Z$15,2)</f>
        <v>190685.67</v>
      </c>
      <c r="CG68" s="24">
        <f>+ROUND((V68*0.25)*'Distribution Wksht'!$Z$15,2)</f>
        <v>340617.78</v>
      </c>
      <c r="CH68" s="27">
        <f t="shared" si="21"/>
        <v>531303.45000000007</v>
      </c>
      <c r="CI68" s="24">
        <f>+ROUND((U68*0.25)*'Distribution Wksht'!$Z$16,2)</f>
        <v>446277.74</v>
      </c>
      <c r="CJ68" s="24">
        <f>+ROUND((V68*0.25)*'Distribution Wksht'!$Z$16,)</f>
        <v>797176</v>
      </c>
      <c r="CK68" s="27">
        <f t="shared" si="22"/>
        <v>1243453.74</v>
      </c>
      <c r="CL68" s="24">
        <f>+ROUND((U68*0.25)*'Distribution Wksht'!$Z$17,2)</f>
        <v>615933.5</v>
      </c>
      <c r="CM68" s="24">
        <f>+ROUND((V68*0.25)*'Distribution Wksht'!$Z$17,2)</f>
        <v>1100228.97</v>
      </c>
      <c r="CN68" s="27">
        <f t="shared" si="23"/>
        <v>1716162.47</v>
      </c>
      <c r="CO68" s="24">
        <f>+ROUND((U68*0.25)*'Distribution Wksht'!$Z$18,2)</f>
        <v>615874.06000000006</v>
      </c>
      <c r="CP68" s="24">
        <f>+ROUND((V68*0.25)*'Distribution Wksht'!$Z$18,2)</f>
        <v>1100122.78</v>
      </c>
      <c r="CQ68" s="27">
        <f t="shared" si="24"/>
        <v>1715996.84</v>
      </c>
      <c r="CR68" s="24">
        <f t="shared" si="39"/>
        <v>2146209.9</v>
      </c>
      <c r="CS68" s="24">
        <f t="shared" si="40"/>
        <v>3833728.8200000003</v>
      </c>
      <c r="CT68" s="27">
        <f t="shared" si="41"/>
        <v>5979938.7200000007</v>
      </c>
      <c r="CV68" s="70">
        <f t="shared" si="42"/>
        <v>1120216.24</v>
      </c>
      <c r="CW68" s="24">
        <f t="shared" si="43"/>
        <v>2001018.56</v>
      </c>
      <c r="CX68" s="27">
        <f t="shared" si="25"/>
        <v>3121234.8</v>
      </c>
      <c r="CY68" s="24">
        <f t="shared" si="44"/>
        <v>768960.4800000001</v>
      </c>
      <c r="CZ68" s="24">
        <f t="shared" si="45"/>
        <v>1373577.82</v>
      </c>
      <c r="DA68" s="27">
        <f t="shared" si="26"/>
        <v>2142538.3000000003</v>
      </c>
      <c r="DB68" s="24">
        <f t="shared" si="46"/>
        <v>1770412.5599999998</v>
      </c>
      <c r="DC68" s="24">
        <f t="shared" si="47"/>
        <v>3162449.9699999997</v>
      </c>
      <c r="DD68" s="27">
        <f t="shared" si="27"/>
        <v>4932862.5299999993</v>
      </c>
      <c r="DE68" s="24">
        <f t="shared" si="48"/>
        <v>2454849.2999999998</v>
      </c>
      <c r="DF68" s="24">
        <f t="shared" si="49"/>
        <v>4385045.2799999993</v>
      </c>
      <c r="DG68" s="27">
        <f t="shared" si="28"/>
        <v>6839894.5799999991</v>
      </c>
      <c r="DH68" s="24">
        <f t="shared" si="50"/>
        <v>2470401.04</v>
      </c>
      <c r="DI68" s="24">
        <f t="shared" si="51"/>
        <v>4412825.0200000005</v>
      </c>
      <c r="DJ68" s="27">
        <f t="shared" si="29"/>
        <v>6883226.0600000005</v>
      </c>
      <c r="DK68" s="24">
        <f t="shared" si="52"/>
        <v>8584839.620000001</v>
      </c>
      <c r="DL68" s="24">
        <f t="shared" si="53"/>
        <v>15334916.649999999</v>
      </c>
      <c r="DM68" s="27">
        <f t="shared" si="54"/>
        <v>23919756.27</v>
      </c>
      <c r="DN68" s="151"/>
      <c r="DO68" s="37">
        <f t="shared" si="78"/>
        <v>0</v>
      </c>
    </row>
    <row r="69" spans="1:119" ht="12.75" customHeight="1" x14ac:dyDescent="0.2">
      <c r="A69" s="136">
        <v>70024</v>
      </c>
      <c r="B69" s="149">
        <v>842237042</v>
      </c>
      <c r="C69" s="130" t="s">
        <v>114</v>
      </c>
      <c r="D69" s="82" t="s">
        <v>7</v>
      </c>
      <c r="E69" s="11"/>
      <c r="F69" s="83">
        <v>1</v>
      </c>
      <c r="G69" s="15"/>
      <c r="H69" s="28"/>
      <c r="I69" s="29"/>
      <c r="J69" s="30"/>
      <c r="K69" s="94">
        <v>1841064.5702399991</v>
      </c>
      <c r="L69" s="95"/>
      <c r="M69" s="96">
        <f t="shared" ref="M69:M98" si="79">+K69+L69</f>
        <v>1841064.5702399991</v>
      </c>
      <c r="N69" s="94">
        <v>4750027.9218954863</v>
      </c>
      <c r="O69" s="95"/>
      <c r="P69" s="96">
        <f t="shared" ref="P69:P124" si="80">+N69+O69</f>
        <v>4750027.9218954863</v>
      </c>
      <c r="Q69" s="94">
        <v>0</v>
      </c>
      <c r="R69" s="95">
        <v>0</v>
      </c>
      <c r="S69" s="124">
        <f t="shared" ref="S69:S98" si="81">+M69+P69+Q69+R69</f>
        <v>6591092.4921354856</v>
      </c>
      <c r="U69" s="28">
        <f t="shared" ref="U69:U98" si="82">M69</f>
        <v>1841064.5702399991</v>
      </c>
      <c r="V69" s="28">
        <f t="shared" ref="V69:V98" si="83">+P69</f>
        <v>4750027.9218954863</v>
      </c>
      <c r="X69" s="71">
        <f>+ROUND((U69*0.25)*'Distribution Wksht'!$E$14,2)</f>
        <v>60619.91</v>
      </c>
      <c r="Y69" s="28">
        <f>+ROUND((V69*0.25)*'Distribution Wksht'!$E$14,2)</f>
        <v>156402.04999999999</v>
      </c>
      <c r="Z69" s="31">
        <f t="shared" ref="Z69:Z98" si="84">+X69+Y69</f>
        <v>217021.96</v>
      </c>
      <c r="AA69" s="28">
        <f>+ROUND((U69*0.25)*'Distribution Wksht'!$E$15,2)</f>
        <v>41560.28</v>
      </c>
      <c r="AB69" s="28">
        <f>+ROUND((V69*0.25)*'Distribution Wksht'!$E$15,2)</f>
        <v>107227.35</v>
      </c>
      <c r="AC69" s="31">
        <f t="shared" ref="AC69:AC118" si="85">+AA69+AB69</f>
        <v>148787.63</v>
      </c>
      <c r="AD69" s="28">
        <f>+ROUND((U69*0.25)*'Distribution Wksht'!$E$16,2)</f>
        <v>94130.559999999998</v>
      </c>
      <c r="AE69" s="28">
        <f>+ROUND((V69*0.25)*'Distribution Wksht'!$E$16,2)</f>
        <v>242861.01</v>
      </c>
      <c r="AF69" s="31">
        <f t="shared" ref="AF69:AF118" si="86">+AD69+AE69</f>
        <v>336991.57</v>
      </c>
      <c r="AG69" s="28">
        <f>+ROUND((U69*0.25)*'Distribution Wksht'!$E$17,2)</f>
        <v>131137.53</v>
      </c>
      <c r="AH69" s="28">
        <f>+ROUND((V69*0.25)*'Distribution Wksht'!$E$17,2)</f>
        <v>338340.63</v>
      </c>
      <c r="AI69" s="31">
        <f t="shared" ref="AI69:AI110" si="87">+AG69+AH69</f>
        <v>469478.16000000003</v>
      </c>
      <c r="AJ69" s="28">
        <f>+ROUND((U69*0.25)*'Distribution Wksht'!$E$18,2)</f>
        <v>132817.85999999999</v>
      </c>
      <c r="AK69" s="28">
        <f>+ROUND((V69*0.25)*'Distribution Wksht'!$E$18,2)</f>
        <v>342675.94</v>
      </c>
      <c r="AL69" s="31">
        <f t="shared" ref="AL69:AL110" si="88">+AJ69+AK69</f>
        <v>475493.8</v>
      </c>
      <c r="AM69" s="28">
        <f t="shared" si="30"/>
        <v>460266.14</v>
      </c>
      <c r="AN69" s="28">
        <f t="shared" si="31"/>
        <v>1187506.98</v>
      </c>
      <c r="AO69" s="31">
        <f t="shared" si="32"/>
        <v>1647773.12</v>
      </c>
      <c r="AQ69" s="71">
        <f>+ROUND((U69*0.25)*'Distribution Wksht'!$L$14,2)</f>
        <v>60619.91</v>
      </c>
      <c r="AR69" s="28">
        <f>+ROUND((V69*0.25)*'Distribution Wksht'!$L$14,2)</f>
        <v>156402.04999999999</v>
      </c>
      <c r="AS69" s="31">
        <f t="shared" ref="AS69:AS111" si="89">+AQ69+AR69</f>
        <v>217021.96</v>
      </c>
      <c r="AT69" s="28">
        <f>+ROUND((U69*0.25)*'Distribution Wksht'!$L$15,2)</f>
        <v>41560.28</v>
      </c>
      <c r="AU69" s="28">
        <f>+ROUND((V69*0.25)*'Distribution Wksht'!$L$15,2)</f>
        <v>107227.35</v>
      </c>
      <c r="AV69" s="31">
        <f t="shared" ref="AV69:AV111" si="90">+AT69+AU69</f>
        <v>148787.63</v>
      </c>
      <c r="AW69" s="28">
        <f>+ROUND((U69*0.25)*'Distribution Wksht'!$L$16,2)</f>
        <v>94130.559999999998</v>
      </c>
      <c r="AX69" s="28">
        <f>+ROUND((V69*0.25)*'Distribution Wksht'!$L$16,2)</f>
        <v>242861.01</v>
      </c>
      <c r="AY69" s="31">
        <f t="shared" ref="AY69:AY111" si="91">+AW69+AX69</f>
        <v>336991.57</v>
      </c>
      <c r="AZ69" s="28">
        <f>+ROUND((U69*0.25)*'Distribution Wksht'!$L$17,2)</f>
        <v>131137.53</v>
      </c>
      <c r="BA69" s="28">
        <f>+ROUND((V69*0.25)*'Distribution Wksht'!$L$17,2)</f>
        <v>338340.63</v>
      </c>
      <c r="BB69" s="31">
        <f t="shared" ref="BB69:BB111" si="92">+AZ69+BA69</f>
        <v>469478.16000000003</v>
      </c>
      <c r="BC69" s="28">
        <f>+ROUND((U69*0.25)*'Distribution Wksht'!$L$18,2)</f>
        <v>132817.85999999999</v>
      </c>
      <c r="BD69" s="28">
        <f>+ROUND((V69*0.25)*'Distribution Wksht'!$L$18,2)</f>
        <v>342675.94</v>
      </c>
      <c r="BE69" s="31">
        <f t="shared" ref="BE69:BE111" si="93">+BC69+BD69</f>
        <v>475493.8</v>
      </c>
      <c r="BF69" s="28">
        <f t="shared" si="33"/>
        <v>460266.14</v>
      </c>
      <c r="BG69" s="28">
        <f t="shared" si="34"/>
        <v>1187506.98</v>
      </c>
      <c r="BH69" s="31">
        <f t="shared" si="35"/>
        <v>1647773.12</v>
      </c>
      <c r="BI69" s="37"/>
      <c r="BJ69" s="71">
        <f>+ROUND((U69*0.25)*'Distribution Wksht'!$S$14,2)</f>
        <v>59498.26</v>
      </c>
      <c r="BK69" s="28">
        <f>+ROUND((V69*0.25)*'Distribution Wksht'!$S$14,2)</f>
        <v>153508.13</v>
      </c>
      <c r="BL69" s="31">
        <f t="shared" ref="BL69:BL111" si="94">+BJ69+BK69</f>
        <v>213006.39</v>
      </c>
      <c r="BM69" s="28">
        <f>+ROUND((U69*0.25)*'Distribution Wksht'!$S$15,2)</f>
        <v>40893.56</v>
      </c>
      <c r="BN69" s="28">
        <f>+ROUND((V69*0.25)*'Distribution Wksht'!$S$15,2)</f>
        <v>105507.19</v>
      </c>
      <c r="BO69" s="31">
        <f t="shared" ref="BO69:BO118" si="95">+BM69+BN69</f>
        <v>146400.75</v>
      </c>
      <c r="BP69" s="28">
        <f>+ROUND((U69*0.25)*'Distribution Wksht'!$S$16,2)</f>
        <v>95706.64</v>
      </c>
      <c r="BQ69" s="28">
        <f>+ROUND((V69*0.25)*'Distribution Wksht'!$S$16,2)</f>
        <v>246927.35</v>
      </c>
      <c r="BR69" s="31">
        <f t="shared" ref="BR69:BR118" si="96">+BP69+BQ69</f>
        <v>342633.99</v>
      </c>
      <c r="BS69" s="28">
        <f>+ROUND((U69*0.25)*'Distribution Wksht'!$S$17,2)</f>
        <v>132090.22</v>
      </c>
      <c r="BT69" s="28">
        <f>+ROUND((V69*0.25)*'Distribution Wksht'!$S$17,2)</f>
        <v>340798.6</v>
      </c>
      <c r="BU69" s="31">
        <f t="shared" ref="BU69:BU118" si="97">+BS69+BT69</f>
        <v>472888.81999999995</v>
      </c>
      <c r="BV69" s="28">
        <f>+ROUND((U69*0.25)*'Distribution Wksht'!$S$18,2)</f>
        <v>132077.47</v>
      </c>
      <c r="BW69" s="28">
        <f>+ROUND((V69*0.25)*'Distribution Wksht'!$S$18,2)</f>
        <v>340765.71</v>
      </c>
      <c r="BX69" s="31">
        <f t="shared" ref="BX69:BX118" si="98">+BV69+BW69</f>
        <v>472843.18000000005</v>
      </c>
      <c r="BY69" s="28">
        <f t="shared" si="36"/>
        <v>460266.15</v>
      </c>
      <c r="BZ69" s="28">
        <f t="shared" si="37"/>
        <v>1187506.98</v>
      </c>
      <c r="CA69" s="31">
        <f t="shared" si="38"/>
        <v>1647773.13</v>
      </c>
      <c r="CC69" s="71">
        <f>+ROUND((U69*0.25)*'Distribution Wksht'!$Z$14,2)</f>
        <v>59498.26</v>
      </c>
      <c r="CD69" s="28">
        <f>+ROUND((V69*0.25)*'Distribution Wksht'!$Z$14,2)</f>
        <v>153508.13</v>
      </c>
      <c r="CE69" s="31">
        <f t="shared" ref="CE69:CE125" si="99">+CC69+CD69</f>
        <v>213006.39</v>
      </c>
      <c r="CF69" s="28">
        <f>+ROUND((U69*0.25)*'Distribution Wksht'!$Z$15,2)</f>
        <v>40893.56</v>
      </c>
      <c r="CG69" s="28">
        <f>+ROUND((V69*0.25)*'Distribution Wksht'!$Z$15,2)</f>
        <v>105507.19</v>
      </c>
      <c r="CH69" s="31">
        <f t="shared" ref="CH69:CH118" si="100">+CF69+CG69</f>
        <v>146400.75</v>
      </c>
      <c r="CI69" s="28">
        <f>+ROUND((U69*0.25)*'Distribution Wksht'!$Z$16,2)</f>
        <v>95706.64</v>
      </c>
      <c r="CJ69" s="28">
        <f>+ROUND((V69*0.25)*'Distribution Wksht'!$Z$16,)</f>
        <v>246927</v>
      </c>
      <c r="CK69" s="31">
        <f t="shared" ref="CK69:CK118" si="101">+CI69+CJ69</f>
        <v>342633.64</v>
      </c>
      <c r="CL69" s="28">
        <f>+ROUND((U69*0.25)*'Distribution Wksht'!$Z$17,2)</f>
        <v>132090.22</v>
      </c>
      <c r="CM69" s="28">
        <f>+ROUND((V69*0.25)*'Distribution Wksht'!$Z$17,2)</f>
        <v>340798.6</v>
      </c>
      <c r="CN69" s="31">
        <f t="shared" ref="CN69:CN118" si="102">+CL69+CM69</f>
        <v>472888.81999999995</v>
      </c>
      <c r="CO69" s="28">
        <f>+ROUND((U69*0.25)*'Distribution Wksht'!$Z$18,2)</f>
        <v>132077.47</v>
      </c>
      <c r="CP69" s="28">
        <f>+ROUND((V69*0.25)*'Distribution Wksht'!$Z$18,2)</f>
        <v>340765.71</v>
      </c>
      <c r="CQ69" s="31">
        <f t="shared" ref="CQ69:CQ118" si="103">+CO69+CP69</f>
        <v>472843.18000000005</v>
      </c>
      <c r="CR69" s="28">
        <f t="shared" si="39"/>
        <v>460266.15</v>
      </c>
      <c r="CS69" s="28">
        <f t="shared" si="40"/>
        <v>1187506.6299999999</v>
      </c>
      <c r="CT69" s="31">
        <f t="shared" si="41"/>
        <v>1647772.7799999998</v>
      </c>
      <c r="CV69" s="71">
        <f t="shared" si="42"/>
        <v>240236.34000000003</v>
      </c>
      <c r="CW69" s="28">
        <f t="shared" si="43"/>
        <v>619820.36</v>
      </c>
      <c r="CX69" s="31">
        <f t="shared" ref="CX69:CX125" si="104">+CV69+CW69</f>
        <v>860056.7</v>
      </c>
      <c r="CY69" s="28">
        <f t="shared" si="44"/>
        <v>164907.68</v>
      </c>
      <c r="CZ69" s="28">
        <f t="shared" si="45"/>
        <v>425469.08</v>
      </c>
      <c r="DA69" s="31">
        <f t="shared" ref="DA69:DA111" si="105">+CY69+CZ69</f>
        <v>590376.76</v>
      </c>
      <c r="DB69" s="28">
        <f t="shared" si="46"/>
        <v>379674.4</v>
      </c>
      <c r="DC69" s="28">
        <f t="shared" si="47"/>
        <v>979576.37</v>
      </c>
      <c r="DD69" s="31">
        <f t="shared" ref="DD69:DD111" si="106">+DB69+DC69</f>
        <v>1359250.77</v>
      </c>
      <c r="DE69" s="28">
        <f t="shared" si="48"/>
        <v>526455.5</v>
      </c>
      <c r="DF69" s="28">
        <f t="shared" si="49"/>
        <v>1358278.46</v>
      </c>
      <c r="DG69" s="31">
        <f t="shared" ref="DG69:DG111" si="107">+DE69+DF69</f>
        <v>1884733.96</v>
      </c>
      <c r="DH69" s="28">
        <f t="shared" si="50"/>
        <v>529790.65999999992</v>
      </c>
      <c r="DI69" s="28">
        <f t="shared" si="51"/>
        <v>1366883.3</v>
      </c>
      <c r="DJ69" s="31">
        <f t="shared" ref="DJ69:DJ111" si="108">+DH69+DI69</f>
        <v>1896673.96</v>
      </c>
      <c r="DK69" s="28">
        <f t="shared" si="52"/>
        <v>1841064.5799999998</v>
      </c>
      <c r="DL69" s="28">
        <f t="shared" si="53"/>
        <v>4750027.57</v>
      </c>
      <c r="DM69" s="31">
        <f t="shared" si="54"/>
        <v>6591092.1500000004</v>
      </c>
      <c r="DN69" s="151"/>
      <c r="DO69" s="37">
        <f t="shared" si="78"/>
        <v>0</v>
      </c>
    </row>
    <row r="70" spans="1:119" ht="12.75" customHeight="1" x14ac:dyDescent="0.2">
      <c r="A70" s="135">
        <v>73435</v>
      </c>
      <c r="B70" s="150">
        <v>204670876</v>
      </c>
      <c r="C70" s="129" t="s">
        <v>115</v>
      </c>
      <c r="D70" s="80" t="s">
        <v>6</v>
      </c>
      <c r="E70" s="13"/>
      <c r="F70" s="81">
        <v>2</v>
      </c>
      <c r="G70" s="14"/>
      <c r="H70" s="24"/>
      <c r="I70" s="25"/>
      <c r="J70" s="26"/>
      <c r="K70" s="91">
        <v>2408531.869880497</v>
      </c>
      <c r="L70" s="92"/>
      <c r="M70" s="93">
        <f t="shared" si="79"/>
        <v>2408531.869880497</v>
      </c>
      <c r="N70" s="91">
        <v>8234340.7890690509</v>
      </c>
      <c r="O70" s="92"/>
      <c r="P70" s="93">
        <f t="shared" si="80"/>
        <v>8234340.7890690509</v>
      </c>
      <c r="Q70" s="91">
        <v>0</v>
      </c>
      <c r="R70" s="92">
        <v>0</v>
      </c>
      <c r="S70" s="123">
        <f t="shared" si="81"/>
        <v>10642872.658949548</v>
      </c>
      <c r="U70" s="24">
        <f t="shared" si="82"/>
        <v>2408531.869880497</v>
      </c>
      <c r="V70" s="24">
        <f t="shared" si="83"/>
        <v>8234340.7890690509</v>
      </c>
      <c r="X70" s="70">
        <f>+ROUND((U70*0.25)*'Distribution Wksht'!$E$14,2)</f>
        <v>79304.66</v>
      </c>
      <c r="Y70" s="24">
        <f>+ROUND((V70*0.25)*'Distribution Wksht'!$E$14,2)</f>
        <v>271128.46999999997</v>
      </c>
      <c r="Z70" s="27">
        <f t="shared" si="84"/>
        <v>350433.13</v>
      </c>
      <c r="AA70" s="24">
        <f>+ROUND((U70*0.25)*'Distribution Wksht'!$E$15,2)</f>
        <v>54370.31</v>
      </c>
      <c r="AB70" s="24">
        <f>+ROUND((V70*0.25)*'Distribution Wksht'!$E$15,2)</f>
        <v>185882.39</v>
      </c>
      <c r="AC70" s="27">
        <f t="shared" si="85"/>
        <v>240252.7</v>
      </c>
      <c r="AD70" s="24">
        <f>+ROUND((U70*0.25)*'Distribution Wksht'!$E$16,2)</f>
        <v>123144.22</v>
      </c>
      <c r="AE70" s="24">
        <f>+ROUND((V70*0.25)*'Distribution Wksht'!$E$16,2)</f>
        <v>421008.12</v>
      </c>
      <c r="AF70" s="27">
        <f t="shared" si="86"/>
        <v>544152.34</v>
      </c>
      <c r="AG70" s="24">
        <f>+ROUND((U70*0.25)*'Distribution Wksht'!$E$17,2)</f>
        <v>171557.77</v>
      </c>
      <c r="AH70" s="24">
        <f>+ROUND((V70*0.25)*'Distribution Wksht'!$E$17,2)</f>
        <v>586525.4</v>
      </c>
      <c r="AI70" s="27">
        <f t="shared" si="87"/>
        <v>758083.17</v>
      </c>
      <c r="AJ70" s="24">
        <f>+ROUND((U70*0.25)*'Distribution Wksht'!$E$18,2)</f>
        <v>173756.01</v>
      </c>
      <c r="AK70" s="24">
        <f>+ROUND((V70*0.25)*'Distribution Wksht'!$E$18,2)</f>
        <v>594040.81000000006</v>
      </c>
      <c r="AL70" s="27">
        <f t="shared" si="88"/>
        <v>767796.82000000007</v>
      </c>
      <c r="AM70" s="24">
        <f t="shared" ref="AM70:AM111" si="109">+X70+AA70+AD70+AG70+AJ70</f>
        <v>602132.97</v>
      </c>
      <c r="AN70" s="24">
        <f t="shared" ref="AN70:AN111" si="110">+Y70+AB70+AE70+AH70+AK70</f>
        <v>2058585.19</v>
      </c>
      <c r="AO70" s="27">
        <f t="shared" ref="AO70:AO111" si="111">+AM70+AN70</f>
        <v>2660718.16</v>
      </c>
      <c r="AQ70" s="70">
        <f>+ROUND((U70*0.25)*'Distribution Wksht'!$L$14,2)</f>
        <v>79304.66</v>
      </c>
      <c r="AR70" s="24">
        <f>+ROUND((V70*0.25)*'Distribution Wksht'!$L$14,2)</f>
        <v>271128.46999999997</v>
      </c>
      <c r="AS70" s="27">
        <f t="shared" si="89"/>
        <v>350433.13</v>
      </c>
      <c r="AT70" s="24">
        <f>+ROUND((U70*0.25)*'Distribution Wksht'!$L$15,2)</f>
        <v>54370.31</v>
      </c>
      <c r="AU70" s="24">
        <f>+ROUND((V70*0.25)*'Distribution Wksht'!$L$15,2)</f>
        <v>185882.39</v>
      </c>
      <c r="AV70" s="27">
        <f t="shared" si="90"/>
        <v>240252.7</v>
      </c>
      <c r="AW70" s="24">
        <f>+ROUND((U70*0.25)*'Distribution Wksht'!$L$16,2)</f>
        <v>123144.22</v>
      </c>
      <c r="AX70" s="24">
        <f>+ROUND((V70*0.25)*'Distribution Wksht'!$L$16,2)</f>
        <v>421008.12</v>
      </c>
      <c r="AY70" s="27">
        <f t="shared" si="91"/>
        <v>544152.34</v>
      </c>
      <c r="AZ70" s="24">
        <f>+ROUND((U70*0.25)*'Distribution Wksht'!$L$17,2)</f>
        <v>171557.77</v>
      </c>
      <c r="BA70" s="24">
        <f>+ROUND((V70*0.25)*'Distribution Wksht'!$L$17,2)</f>
        <v>586525.4</v>
      </c>
      <c r="BB70" s="27">
        <f t="shared" si="92"/>
        <v>758083.17</v>
      </c>
      <c r="BC70" s="24">
        <f>+ROUND((U70*0.25)*'Distribution Wksht'!$L$18,2)</f>
        <v>173756.01</v>
      </c>
      <c r="BD70" s="24">
        <f>+ROUND((V70*0.25)*'Distribution Wksht'!$L$18,2)</f>
        <v>594040.81000000006</v>
      </c>
      <c r="BE70" s="27">
        <f t="shared" si="93"/>
        <v>767796.82000000007</v>
      </c>
      <c r="BF70" s="24">
        <f t="shared" ref="BF70:BF111" si="112">+AQ70+AT70+AW70+AZ70+BC70</f>
        <v>602132.97</v>
      </c>
      <c r="BG70" s="24">
        <f t="shared" ref="BG70:BG111" si="113">+AR70+AU70+AX70+BA70+BD70</f>
        <v>2058585.19</v>
      </c>
      <c r="BH70" s="27">
        <f t="shared" ref="BH70:BH111" si="114">+BF70+BG70</f>
        <v>2660718.16</v>
      </c>
      <c r="BI70" s="37"/>
      <c r="BJ70" s="70">
        <f>+ROUND((U70*0.25)*'Distribution Wksht'!$S$14,2)</f>
        <v>77837.27</v>
      </c>
      <c r="BK70" s="24">
        <f>+ROUND((V70*0.25)*'Distribution Wksht'!$S$14,2)</f>
        <v>266111.75</v>
      </c>
      <c r="BL70" s="27">
        <f t="shared" si="94"/>
        <v>343949.02</v>
      </c>
      <c r="BM70" s="24">
        <f>+ROUND((U70*0.25)*'Distribution Wksht'!$S$15,2)</f>
        <v>53498.09</v>
      </c>
      <c r="BN70" s="24">
        <f>+ROUND((V70*0.25)*'Distribution Wksht'!$S$15,2)</f>
        <v>182900.43</v>
      </c>
      <c r="BO70" s="27">
        <f t="shared" si="95"/>
        <v>236398.52</v>
      </c>
      <c r="BP70" s="24">
        <f>+ROUND((U70*0.25)*'Distribution Wksht'!$S$16,2)</f>
        <v>125206.08</v>
      </c>
      <c r="BQ70" s="24">
        <f>+ROUND((V70*0.25)*'Distribution Wksht'!$S$16,2)</f>
        <v>428057.27</v>
      </c>
      <c r="BR70" s="27">
        <f t="shared" si="96"/>
        <v>553263.35</v>
      </c>
      <c r="BS70" s="24">
        <f>+ROUND((U70*0.25)*'Distribution Wksht'!$S$17,2)</f>
        <v>172804.1</v>
      </c>
      <c r="BT70" s="24">
        <f>+ROUND((V70*0.25)*'Distribution Wksht'!$S$17,2)</f>
        <v>590786.39</v>
      </c>
      <c r="BU70" s="27">
        <f t="shared" si="97"/>
        <v>763590.49</v>
      </c>
      <c r="BV70" s="24">
        <f>+ROUND((U70*0.25)*'Distribution Wksht'!$S$18,2)</f>
        <v>172787.42</v>
      </c>
      <c r="BW70" s="24">
        <f>+ROUND((V70*0.25)*'Distribution Wksht'!$S$18,2)</f>
        <v>590729.37</v>
      </c>
      <c r="BX70" s="27">
        <f t="shared" si="98"/>
        <v>763516.79</v>
      </c>
      <c r="BY70" s="24">
        <f t="shared" ref="BY70:BY111" si="115">+BJ70+BM70+BP70+BS70+BV70</f>
        <v>602132.96000000008</v>
      </c>
      <c r="BZ70" s="24">
        <f t="shared" ref="BZ70:BZ111" si="116">+BK70+BN70+BQ70+BT70+BW70</f>
        <v>2058585.21</v>
      </c>
      <c r="CA70" s="27">
        <f t="shared" ref="CA70:CA111" si="117">+BY70+BZ70</f>
        <v>2660718.17</v>
      </c>
      <c r="CC70" s="70">
        <f>+ROUND((U70*0.25)*'Distribution Wksht'!$Z$14,2)</f>
        <v>77837.27</v>
      </c>
      <c r="CD70" s="24">
        <f>+ROUND((V70*0.25)*'Distribution Wksht'!$Z$14,2)</f>
        <v>266111.75</v>
      </c>
      <c r="CE70" s="27">
        <f t="shared" si="99"/>
        <v>343949.02</v>
      </c>
      <c r="CF70" s="24">
        <f>+ROUND((U70*0.25)*'Distribution Wksht'!$Z$15,2)</f>
        <v>53498.09</v>
      </c>
      <c r="CG70" s="24">
        <f>+ROUND((V70*0.25)*'Distribution Wksht'!$Z$15,2)</f>
        <v>182900.43</v>
      </c>
      <c r="CH70" s="27">
        <f t="shared" si="100"/>
        <v>236398.52</v>
      </c>
      <c r="CI70" s="24">
        <f>+ROUND((U70*0.25)*'Distribution Wksht'!$Z$16,2)</f>
        <v>125206.08</v>
      </c>
      <c r="CJ70" s="24">
        <f>+ROUND((V70*0.25)*'Distribution Wksht'!$Z$16,)</f>
        <v>428057</v>
      </c>
      <c r="CK70" s="27">
        <f t="shared" si="101"/>
        <v>553263.07999999996</v>
      </c>
      <c r="CL70" s="24">
        <f>+ROUND((U70*0.25)*'Distribution Wksht'!$Z$17,2)</f>
        <v>172804.1</v>
      </c>
      <c r="CM70" s="24">
        <f>+ROUND((V70*0.25)*'Distribution Wksht'!$Z$17,2)</f>
        <v>590786.39</v>
      </c>
      <c r="CN70" s="27">
        <f t="shared" si="102"/>
        <v>763590.49</v>
      </c>
      <c r="CO70" s="24">
        <f>+ROUND((U70*0.25)*'Distribution Wksht'!$Z$18,2)</f>
        <v>172787.42</v>
      </c>
      <c r="CP70" s="24">
        <f>+ROUND((V70*0.25)*'Distribution Wksht'!$Z$18,2)</f>
        <v>590729.37</v>
      </c>
      <c r="CQ70" s="27">
        <f t="shared" si="103"/>
        <v>763516.79</v>
      </c>
      <c r="CR70" s="24">
        <f t="shared" ref="CR70:CR111" si="118">+CC70+CF70+CI70+CL70+CO70</f>
        <v>602132.96000000008</v>
      </c>
      <c r="CS70" s="24">
        <f t="shared" ref="CS70:CS111" si="119">+CD70+CG70+CJ70+CM70+CP70</f>
        <v>2058584.94</v>
      </c>
      <c r="CT70" s="27">
        <f t="shared" ref="CT70:CT111" si="120">+CR70+CS70</f>
        <v>2660717.9</v>
      </c>
      <c r="CV70" s="70">
        <f t="shared" ref="CV70:CV111" si="121">+X70+AQ70+BJ70+CC70</f>
        <v>314283.86000000004</v>
      </c>
      <c r="CW70" s="24">
        <f t="shared" ref="CW70:CW111" si="122">+Y70+AR70+BK70+CD70</f>
        <v>1074480.44</v>
      </c>
      <c r="CX70" s="27">
        <f t="shared" si="104"/>
        <v>1388764.3</v>
      </c>
      <c r="CY70" s="24">
        <f t="shared" ref="CY70:CY111" si="123">+AA70+AT70+BM70+CF70</f>
        <v>215736.8</v>
      </c>
      <c r="CZ70" s="24">
        <f t="shared" ref="CZ70:CZ111" si="124">+AB70+AU70+BN70+CG70</f>
        <v>737565.6399999999</v>
      </c>
      <c r="DA70" s="27">
        <f t="shared" si="105"/>
        <v>953302.44</v>
      </c>
      <c r="DB70" s="24">
        <f t="shared" ref="DB70:DB111" si="125">+AD70+AW70+BP70+CI70</f>
        <v>496700.60000000003</v>
      </c>
      <c r="DC70" s="24">
        <f t="shared" ref="DC70:DC111" si="126">+AE70+AX70+BQ70+CJ70</f>
        <v>1698130.51</v>
      </c>
      <c r="DD70" s="27">
        <f t="shared" si="106"/>
        <v>2194831.11</v>
      </c>
      <c r="DE70" s="24">
        <f t="shared" ref="DE70:DE111" si="127">+AG70+AZ70+BS70+CL70</f>
        <v>688723.74</v>
      </c>
      <c r="DF70" s="24">
        <f t="shared" ref="DF70:DF111" si="128">+AH70+BA70+BT70+CM70</f>
        <v>2354623.58</v>
      </c>
      <c r="DG70" s="27">
        <f t="shared" si="107"/>
        <v>3043347.3200000003</v>
      </c>
      <c r="DH70" s="24">
        <f t="shared" ref="DH70:DH111" si="129">+AJ70+BC70+BV70+CO70</f>
        <v>693086.8600000001</v>
      </c>
      <c r="DI70" s="24">
        <f t="shared" ref="DI70:DI111" si="130">+AK70+BD70+BW70+CP70</f>
        <v>2369540.3600000003</v>
      </c>
      <c r="DJ70" s="27">
        <f t="shared" si="108"/>
        <v>3062627.2200000007</v>
      </c>
      <c r="DK70" s="24">
        <f t="shared" ref="DK70:DK111" si="131">+CV70+CY70+DB70+DE70+DH70</f>
        <v>2408531.8600000003</v>
      </c>
      <c r="DL70" s="24">
        <f t="shared" ref="DL70:DL111" si="132">+CW70+CZ70+DC70+DF70+DI70</f>
        <v>8234340.5300000003</v>
      </c>
      <c r="DM70" s="27">
        <f t="shared" ref="DM70:DM111" si="133">+DK70+DL70</f>
        <v>10642872.390000001</v>
      </c>
      <c r="DN70" s="151"/>
      <c r="DO70" s="37">
        <f t="shared" si="78"/>
        <v>0</v>
      </c>
    </row>
    <row r="71" spans="1:119" ht="12.75" hidden="1" customHeight="1" x14ac:dyDescent="0.2">
      <c r="A71" s="136" t="s">
        <v>116</v>
      </c>
      <c r="B71" s="136"/>
      <c r="C71" s="130" t="s">
        <v>117</v>
      </c>
      <c r="D71" s="82" t="s">
        <v>58</v>
      </c>
      <c r="E71" s="11"/>
      <c r="F71" s="83" t="s">
        <v>59</v>
      </c>
      <c r="G71" s="15"/>
      <c r="H71" s="28"/>
      <c r="I71" s="29"/>
      <c r="J71" s="30"/>
      <c r="K71" s="94">
        <v>0</v>
      </c>
      <c r="L71" s="95"/>
      <c r="M71" s="96">
        <f t="shared" si="79"/>
        <v>0</v>
      </c>
      <c r="N71" s="94">
        <v>0</v>
      </c>
      <c r="O71" s="95"/>
      <c r="P71" s="96">
        <f t="shared" si="80"/>
        <v>0</v>
      </c>
      <c r="Q71" s="94">
        <v>0</v>
      </c>
      <c r="R71" s="95">
        <v>0</v>
      </c>
      <c r="S71" s="124">
        <f t="shared" si="81"/>
        <v>0</v>
      </c>
      <c r="U71" s="28">
        <f t="shared" si="82"/>
        <v>0</v>
      </c>
      <c r="V71" s="28">
        <f t="shared" si="83"/>
        <v>0</v>
      </c>
      <c r="X71" s="71">
        <f>+ROUND((U71*0.25)*'Distribution Wksht'!$E$14,2)</f>
        <v>0</v>
      </c>
      <c r="Y71" s="28">
        <f>+ROUND((V71*0.25)*'Distribution Wksht'!$E$14,2)</f>
        <v>0</v>
      </c>
      <c r="Z71" s="31">
        <f t="shared" si="84"/>
        <v>0</v>
      </c>
      <c r="AA71" s="28">
        <f>+ROUND((U71*0.25)*'Distribution Wksht'!$E$15,2)</f>
        <v>0</v>
      </c>
      <c r="AB71" s="28">
        <f>+ROUND((V71*0.25)*'Distribution Wksht'!$E$15,2)</f>
        <v>0</v>
      </c>
      <c r="AC71" s="31">
        <f t="shared" si="85"/>
        <v>0</v>
      </c>
      <c r="AD71" s="28">
        <f>+ROUND((U71*0.25)*'Distribution Wksht'!$E$16,2)</f>
        <v>0</v>
      </c>
      <c r="AE71" s="28">
        <f>+ROUND((V71*0.25)*'Distribution Wksht'!$E$16,2)</f>
        <v>0</v>
      </c>
      <c r="AF71" s="31">
        <f t="shared" si="86"/>
        <v>0</v>
      </c>
      <c r="AG71" s="28">
        <f>+ROUND((U71*0.25)*'Distribution Wksht'!$E$17,2)</f>
        <v>0</v>
      </c>
      <c r="AH71" s="28">
        <f>+ROUND((V71*0.25)*'Distribution Wksht'!$E$17,2)</f>
        <v>0</v>
      </c>
      <c r="AI71" s="31">
        <f t="shared" si="87"/>
        <v>0</v>
      </c>
      <c r="AJ71" s="28">
        <f>+ROUND((U71*0.25)*'Distribution Wksht'!$E$18,2)</f>
        <v>0</v>
      </c>
      <c r="AK71" s="28">
        <f>+ROUND((V71*0.25)*'Distribution Wksht'!$E$18,2)</f>
        <v>0</v>
      </c>
      <c r="AL71" s="31">
        <f t="shared" si="88"/>
        <v>0</v>
      </c>
      <c r="AM71" s="28">
        <f t="shared" si="109"/>
        <v>0</v>
      </c>
      <c r="AN71" s="28">
        <f t="shared" si="110"/>
        <v>0</v>
      </c>
      <c r="AO71" s="31">
        <f t="shared" si="111"/>
        <v>0</v>
      </c>
      <c r="AQ71" s="71">
        <f>+ROUND((U71*0.25)*'Distribution Wksht'!$L$14,2)</f>
        <v>0</v>
      </c>
      <c r="AR71" s="28">
        <f t="shared" ref="AR71:AR105" si="134">+(AQ71/(1-0.055))-AQ71</f>
        <v>0</v>
      </c>
      <c r="AS71" s="31">
        <f t="shared" si="89"/>
        <v>0</v>
      </c>
      <c r="AT71" s="28">
        <f>+ROUND((U71*0.25)*'Distribution Wksht'!$L$15,2)</f>
        <v>0</v>
      </c>
      <c r="AU71" s="28">
        <f t="shared" ref="AU71:AU105" si="135">+(AT71/(1-0.055))-AT71</f>
        <v>0</v>
      </c>
      <c r="AV71" s="31">
        <f t="shared" si="90"/>
        <v>0</v>
      </c>
      <c r="AW71" s="28">
        <f>+ROUND((U71*0.25)*'Distribution Wksht'!$L$16,2)</f>
        <v>0</v>
      </c>
      <c r="AX71" s="28">
        <f t="shared" ref="AX71:AX105" si="136">+(AW71/(1-0.055))-AW71</f>
        <v>0</v>
      </c>
      <c r="AY71" s="31">
        <f t="shared" si="91"/>
        <v>0</v>
      </c>
      <c r="AZ71" s="28">
        <f>+ROUND((U71*0.25)*'Distribution Wksht'!$L$17,2)</f>
        <v>0</v>
      </c>
      <c r="BA71" s="28">
        <f t="shared" ref="BA71:BA105" si="137">+(AZ71/(1-0.055))-AZ71</f>
        <v>0</v>
      </c>
      <c r="BB71" s="31">
        <f t="shared" si="92"/>
        <v>0</v>
      </c>
      <c r="BC71" s="28">
        <f>+ROUND((U71*0.25)*'Distribution Wksht'!$L$18,2)</f>
        <v>0</v>
      </c>
      <c r="BD71" s="28">
        <f t="shared" ref="BD71:BD105" si="138">+(BC71/(1-0.055))-BC71</f>
        <v>0</v>
      </c>
      <c r="BE71" s="31">
        <f t="shared" si="93"/>
        <v>0</v>
      </c>
      <c r="BF71" s="28">
        <f t="shared" si="112"/>
        <v>0</v>
      </c>
      <c r="BG71" s="28">
        <f t="shared" si="113"/>
        <v>0</v>
      </c>
      <c r="BH71" s="31">
        <f t="shared" si="114"/>
        <v>0</v>
      </c>
      <c r="BJ71" s="71">
        <f>+ROUND((U71*0.25)*'Distribution Wksht'!$S$14,2)</f>
        <v>0</v>
      </c>
      <c r="BK71" s="28">
        <f t="shared" ref="BK71:BK105" si="139">+(BJ71/(1-0.055))-BJ71</f>
        <v>0</v>
      </c>
      <c r="BL71" s="31">
        <f t="shared" si="94"/>
        <v>0</v>
      </c>
      <c r="BM71" s="28">
        <f>+ROUND((U71*0.25)*'Distribution Wksht'!$S$15,2)</f>
        <v>0</v>
      </c>
      <c r="BN71" s="28">
        <f t="shared" ref="BN71:BN105" si="140">+(BM71/(1-0.055))-BM71</f>
        <v>0</v>
      </c>
      <c r="BO71" s="31">
        <f t="shared" si="95"/>
        <v>0</v>
      </c>
      <c r="BP71" s="28">
        <f>+ROUND((U71*0.25)*'Distribution Wksht'!$S$16,2)</f>
        <v>0</v>
      </c>
      <c r="BQ71" s="28">
        <f t="shared" ref="BQ71:BQ105" si="141">+(BP71/(1-0.055))-BP71</f>
        <v>0</v>
      </c>
      <c r="BR71" s="31">
        <f t="shared" si="96"/>
        <v>0</v>
      </c>
      <c r="BS71" s="28">
        <f>+ROUND((U71*0.25)*'Distribution Wksht'!$S$17,2)</f>
        <v>0</v>
      </c>
      <c r="BT71" s="28">
        <f t="shared" ref="BT71:BT105" si="142">+(BS71/(1-0.055))-BS71</f>
        <v>0</v>
      </c>
      <c r="BU71" s="31">
        <f t="shared" si="97"/>
        <v>0</v>
      </c>
      <c r="BV71" s="28">
        <f>+ROUND((U71*0.25)*'Distribution Wksht'!$S$18,2)</f>
        <v>0</v>
      </c>
      <c r="BW71" s="28">
        <f t="shared" ref="BW71:BW105" si="143">+(BV71/(1-0.055))-BV71</f>
        <v>0</v>
      </c>
      <c r="BX71" s="31">
        <f t="shared" si="98"/>
        <v>0</v>
      </c>
      <c r="BY71" s="28">
        <f t="shared" si="115"/>
        <v>0</v>
      </c>
      <c r="BZ71" s="28">
        <f t="shared" si="116"/>
        <v>0</v>
      </c>
      <c r="CA71" s="31">
        <f t="shared" si="117"/>
        <v>0</v>
      </c>
      <c r="CC71" s="71">
        <f>+ROUND((U71*0.25)*'Distribution Wksht'!$Z$14,2)</f>
        <v>0</v>
      </c>
      <c r="CD71" s="28">
        <f t="shared" ref="CD71:CD105" si="144">+(CC71/(1-0.055))-CC71</f>
        <v>0</v>
      </c>
      <c r="CE71" s="31">
        <f t="shared" si="99"/>
        <v>0</v>
      </c>
      <c r="CF71" s="28">
        <f>+ROUND((U71*0.25)*'Distribution Wksht'!$Z$15,2)</f>
        <v>0</v>
      </c>
      <c r="CG71" s="28">
        <f t="shared" ref="CG71:CG105" si="145">+(CF71/(1-0.055))-CF71</f>
        <v>0</v>
      </c>
      <c r="CH71" s="31">
        <f t="shared" si="100"/>
        <v>0</v>
      </c>
      <c r="CI71" s="28">
        <f>+ROUND((U71*0.25)*'Distribution Wksht'!$Z$16,2)</f>
        <v>0</v>
      </c>
      <c r="CJ71" s="28">
        <f t="shared" ref="CJ71:CJ105" si="146">+(CI71/(1-0.055))-CI71</f>
        <v>0</v>
      </c>
      <c r="CK71" s="31">
        <f t="shared" si="101"/>
        <v>0</v>
      </c>
      <c r="CL71" s="28">
        <f>+ROUND((U71*0.25)*'Distribution Wksht'!$Z$17,2)</f>
        <v>0</v>
      </c>
      <c r="CM71" s="28">
        <f t="shared" ref="CM71:CM105" si="147">+(CL71/(1-0.055))-CL71</f>
        <v>0</v>
      </c>
      <c r="CN71" s="31">
        <f t="shared" si="102"/>
        <v>0</v>
      </c>
      <c r="CO71" s="28">
        <f>+ROUND((U71*0.25)*'Distribution Wksht'!$Z$18,2)</f>
        <v>0</v>
      </c>
      <c r="CP71" s="28">
        <f t="shared" ref="CP71:CP105" si="148">+(CO71/(1-0.055))-CO71</f>
        <v>0</v>
      </c>
      <c r="CQ71" s="31">
        <f t="shared" si="103"/>
        <v>0</v>
      </c>
      <c r="CR71" s="28">
        <f t="shared" si="118"/>
        <v>0</v>
      </c>
      <c r="CS71" s="28">
        <f t="shared" si="119"/>
        <v>0</v>
      </c>
      <c r="CT71" s="31">
        <f t="shared" si="120"/>
        <v>0</v>
      </c>
      <c r="CV71" s="71">
        <f t="shared" si="121"/>
        <v>0</v>
      </c>
      <c r="CW71" s="28">
        <f t="shared" si="122"/>
        <v>0</v>
      </c>
      <c r="CX71" s="31">
        <f t="shared" si="104"/>
        <v>0</v>
      </c>
      <c r="CY71" s="28">
        <f t="shared" si="123"/>
        <v>0</v>
      </c>
      <c r="CZ71" s="28">
        <f t="shared" si="124"/>
        <v>0</v>
      </c>
      <c r="DA71" s="31">
        <f t="shared" si="105"/>
        <v>0</v>
      </c>
      <c r="DB71" s="28">
        <f t="shared" si="125"/>
        <v>0</v>
      </c>
      <c r="DC71" s="28">
        <f t="shared" si="126"/>
        <v>0</v>
      </c>
      <c r="DD71" s="31">
        <f t="shared" si="106"/>
        <v>0</v>
      </c>
      <c r="DE71" s="28">
        <f t="shared" si="127"/>
        <v>0</v>
      </c>
      <c r="DF71" s="28">
        <f t="shared" si="128"/>
        <v>0</v>
      </c>
      <c r="DG71" s="31">
        <f t="shared" si="107"/>
        <v>0</v>
      </c>
      <c r="DH71" s="28">
        <f t="shared" si="129"/>
        <v>0</v>
      </c>
      <c r="DI71" s="28">
        <f t="shared" si="130"/>
        <v>0</v>
      </c>
      <c r="DJ71" s="31">
        <f t="shared" si="108"/>
        <v>0</v>
      </c>
      <c r="DK71" s="28">
        <f t="shared" si="131"/>
        <v>0</v>
      </c>
      <c r="DL71" s="28">
        <f t="shared" si="132"/>
        <v>0</v>
      </c>
      <c r="DM71" s="31">
        <f t="shared" si="133"/>
        <v>0</v>
      </c>
    </row>
    <row r="72" spans="1:119" ht="12.75" customHeight="1" x14ac:dyDescent="0.2">
      <c r="A72" s="135">
        <v>72015</v>
      </c>
      <c r="B72" s="150">
        <v>720708111</v>
      </c>
      <c r="C72" s="129" t="s">
        <v>118</v>
      </c>
      <c r="D72" s="80" t="s">
        <v>13</v>
      </c>
      <c r="E72" s="13"/>
      <c r="F72" s="81">
        <v>4</v>
      </c>
      <c r="G72" s="14"/>
      <c r="H72" s="24"/>
      <c r="I72" s="25"/>
      <c r="J72" s="26"/>
      <c r="K72" s="91">
        <v>8501749.7719054427</v>
      </c>
      <c r="L72" s="92"/>
      <c r="M72" s="93">
        <f t="shared" si="79"/>
        <v>8501749.7719054427</v>
      </c>
      <c r="N72" s="91">
        <v>24883103.43201828</v>
      </c>
      <c r="O72" s="92"/>
      <c r="P72" s="93">
        <f t="shared" si="80"/>
        <v>24883103.43201828</v>
      </c>
      <c r="Q72" s="91">
        <v>0</v>
      </c>
      <c r="R72" s="92">
        <v>0</v>
      </c>
      <c r="S72" s="123">
        <f t="shared" si="81"/>
        <v>33384853.203923725</v>
      </c>
      <c r="U72" s="24">
        <f t="shared" si="82"/>
        <v>8501749.7719054427</v>
      </c>
      <c r="V72" s="24">
        <f t="shared" si="83"/>
        <v>24883103.43201828</v>
      </c>
      <c r="X72" s="70">
        <f>+ROUND((U72*0.25)*'Distribution Wksht'!$E$14,2)</f>
        <v>279933.33</v>
      </c>
      <c r="Y72" s="24">
        <f>+ROUND((V72*0.25)*'Distribution Wksht'!$E$14,2)</f>
        <v>819314.87</v>
      </c>
      <c r="Z72" s="27">
        <f t="shared" si="84"/>
        <v>1099248.2</v>
      </c>
      <c r="AA72" s="24">
        <f>+ROUND((U72*0.25)*'Distribution Wksht'!$E$15,2)</f>
        <v>191918.89</v>
      </c>
      <c r="AB72" s="24">
        <f>+ROUND((V72*0.25)*'Distribution Wksht'!$E$15,2)</f>
        <v>561712.32999999996</v>
      </c>
      <c r="AC72" s="27">
        <f t="shared" si="85"/>
        <v>753631.22</v>
      </c>
      <c r="AD72" s="24">
        <f>+ROUND((U72*0.25)*'Distribution Wksht'!$E$16,2)</f>
        <v>434680.3</v>
      </c>
      <c r="AE72" s="24">
        <f>+ROUND((V72*0.25)*'Distribution Wksht'!$E$16,2)</f>
        <v>1272231.6100000001</v>
      </c>
      <c r="AF72" s="27">
        <f t="shared" si="86"/>
        <v>1706911.9100000001</v>
      </c>
      <c r="AG72" s="24">
        <f>+ROUND((U72*0.25)*'Distribution Wksht'!$E$17,2)</f>
        <v>605572.72</v>
      </c>
      <c r="AH72" s="24">
        <f>+ROUND((V72*0.25)*'Distribution Wksht'!$E$17,2)</f>
        <v>1772403.22</v>
      </c>
      <c r="AI72" s="27">
        <f t="shared" si="87"/>
        <v>2377975.94</v>
      </c>
      <c r="AJ72" s="24">
        <f>+ROUND((U72*0.25)*'Distribution Wksht'!$E$18,2)</f>
        <v>613332.19999999995</v>
      </c>
      <c r="AK72" s="24">
        <f>+ROUND((V72*0.25)*'Distribution Wksht'!$E$18,2)</f>
        <v>1795113.83</v>
      </c>
      <c r="AL72" s="27">
        <f t="shared" si="88"/>
        <v>2408446.0300000003</v>
      </c>
      <c r="AM72" s="24">
        <f t="shared" si="109"/>
        <v>2125437.44</v>
      </c>
      <c r="AN72" s="24">
        <f t="shared" si="110"/>
        <v>6220775.8600000003</v>
      </c>
      <c r="AO72" s="27">
        <f t="shared" si="111"/>
        <v>8346213.3000000007</v>
      </c>
      <c r="AQ72" s="70">
        <f>+ROUND((U72*0.25)*'Distribution Wksht'!$L$14,2)</f>
        <v>279933.33</v>
      </c>
      <c r="AR72" s="24">
        <f>+ROUND((V72*0.25)*'Distribution Wksht'!$L$14,2)</f>
        <v>819314.87</v>
      </c>
      <c r="AS72" s="27">
        <f t="shared" si="89"/>
        <v>1099248.2</v>
      </c>
      <c r="AT72" s="24">
        <f>+ROUND((U72*0.25)*'Distribution Wksht'!$L$15,2)</f>
        <v>191918.89</v>
      </c>
      <c r="AU72" s="24">
        <f>+ROUND((V72*0.25)*'Distribution Wksht'!$L$15,2)</f>
        <v>561712.32999999996</v>
      </c>
      <c r="AV72" s="27">
        <f t="shared" si="90"/>
        <v>753631.22</v>
      </c>
      <c r="AW72" s="24">
        <f>+ROUND((U72*0.25)*'Distribution Wksht'!$L$16,2)</f>
        <v>434680.3</v>
      </c>
      <c r="AX72" s="24">
        <f>+ROUND((V72*0.25)*'Distribution Wksht'!$L$16,2)</f>
        <v>1272231.6100000001</v>
      </c>
      <c r="AY72" s="27">
        <f t="shared" si="91"/>
        <v>1706911.9100000001</v>
      </c>
      <c r="AZ72" s="24">
        <f>+ROUND((U72*0.25)*'Distribution Wksht'!$L$17,2)</f>
        <v>605572.72</v>
      </c>
      <c r="BA72" s="24">
        <f>+ROUND((V72*0.25)*'Distribution Wksht'!$L$17,2)</f>
        <v>1772403.22</v>
      </c>
      <c r="BB72" s="27">
        <f t="shared" si="92"/>
        <v>2377975.94</v>
      </c>
      <c r="BC72" s="24">
        <f>+ROUND((U72*0.25)*'Distribution Wksht'!$L$18,2)</f>
        <v>613332.19999999995</v>
      </c>
      <c r="BD72" s="24">
        <f>+ROUND((V72*0.25)*'Distribution Wksht'!$L$18,2)</f>
        <v>1795113.83</v>
      </c>
      <c r="BE72" s="27">
        <f t="shared" si="93"/>
        <v>2408446.0300000003</v>
      </c>
      <c r="BF72" s="24">
        <f t="shared" si="112"/>
        <v>2125437.44</v>
      </c>
      <c r="BG72" s="24">
        <f t="shared" si="113"/>
        <v>6220775.8600000003</v>
      </c>
      <c r="BH72" s="27">
        <f t="shared" si="114"/>
        <v>8346213.3000000007</v>
      </c>
      <c r="BI72" s="37"/>
      <c r="BJ72" s="70">
        <f>+ROUND((U72*0.25)*'Distribution Wksht'!$S$14,2)</f>
        <v>274753.69</v>
      </c>
      <c r="BK72" s="24">
        <f>+ROUND((V72*0.25)*'Distribution Wksht'!$S$14,2)</f>
        <v>804154.99</v>
      </c>
      <c r="BL72" s="27">
        <f t="shared" si="94"/>
        <v>1078908.68</v>
      </c>
      <c r="BM72" s="24">
        <f>+ROUND((U72*0.25)*'Distribution Wksht'!$S$15,2)</f>
        <v>188840.09</v>
      </c>
      <c r="BN72" s="24">
        <f>+ROUND((V72*0.25)*'Distribution Wksht'!$S$15,2)</f>
        <v>552701.22</v>
      </c>
      <c r="BO72" s="27">
        <f t="shared" si="95"/>
        <v>741541.30999999994</v>
      </c>
      <c r="BP72" s="24">
        <f>+ROUND((U72*0.25)*'Distribution Wksht'!$S$16,2)</f>
        <v>441958.36</v>
      </c>
      <c r="BQ72" s="24">
        <f>+ROUND((V72*0.25)*'Distribution Wksht'!$S$16,2)</f>
        <v>1293533.21</v>
      </c>
      <c r="BR72" s="27">
        <f t="shared" si="96"/>
        <v>1735491.5699999998</v>
      </c>
      <c r="BS72" s="24">
        <f>+ROUND((U72*0.25)*'Distribution Wksht'!$S$17,2)</f>
        <v>609972.07999999996</v>
      </c>
      <c r="BT72" s="24">
        <f>+ROUND((V72*0.25)*'Distribution Wksht'!$S$17,2)</f>
        <v>1785279.37</v>
      </c>
      <c r="BU72" s="27">
        <f t="shared" si="97"/>
        <v>2395251.4500000002</v>
      </c>
      <c r="BV72" s="24">
        <f>+ROUND((U72*0.25)*'Distribution Wksht'!$S$18,2)</f>
        <v>609913.21</v>
      </c>
      <c r="BW72" s="24">
        <f>+ROUND((V72*0.25)*'Distribution Wksht'!$S$18,2)</f>
        <v>1785107.07</v>
      </c>
      <c r="BX72" s="27">
        <f t="shared" si="98"/>
        <v>2395020.2800000003</v>
      </c>
      <c r="BY72" s="24">
        <f t="shared" si="115"/>
        <v>2125437.4299999997</v>
      </c>
      <c r="BZ72" s="24">
        <f t="shared" si="116"/>
        <v>6220775.8600000003</v>
      </c>
      <c r="CA72" s="27">
        <f t="shared" si="117"/>
        <v>8346213.29</v>
      </c>
      <c r="CC72" s="70">
        <f>+ROUND((U72*0.25)*'Distribution Wksht'!$Z$14,2)</f>
        <v>274753.69</v>
      </c>
      <c r="CD72" s="24">
        <f>+ROUND((V72*0.25)*'Distribution Wksht'!$Z$14,2)</f>
        <v>804154.99</v>
      </c>
      <c r="CE72" s="27">
        <f t="shared" si="99"/>
        <v>1078908.68</v>
      </c>
      <c r="CF72" s="24">
        <f>+ROUND((U72*0.25)*'Distribution Wksht'!$Z$15,2)</f>
        <v>188840.09</v>
      </c>
      <c r="CG72" s="24">
        <f>+ROUND((V72*0.25)*'Distribution Wksht'!$Z$15,2)</f>
        <v>552701.22</v>
      </c>
      <c r="CH72" s="27">
        <f t="shared" si="100"/>
        <v>741541.30999999994</v>
      </c>
      <c r="CI72" s="24">
        <f>+ROUND((U72*0.25)*'Distribution Wksht'!$Z$16,2)</f>
        <v>441958.36</v>
      </c>
      <c r="CJ72" s="24">
        <f>+ROUND((V72*0.25)*'Distribution Wksht'!$Z$16,)</f>
        <v>1293533</v>
      </c>
      <c r="CK72" s="27">
        <f t="shared" si="101"/>
        <v>1735491.3599999999</v>
      </c>
      <c r="CL72" s="24">
        <f>+ROUND((U72*0.25)*'Distribution Wksht'!$Z$17,2)</f>
        <v>609972.07999999996</v>
      </c>
      <c r="CM72" s="24">
        <f>+ROUND((V72*0.25)*'Distribution Wksht'!$Z$17,2)</f>
        <v>1785279.37</v>
      </c>
      <c r="CN72" s="27">
        <f t="shared" si="102"/>
        <v>2395251.4500000002</v>
      </c>
      <c r="CO72" s="24">
        <f>+ROUND((U72*0.25)*'Distribution Wksht'!$Z$18,2)</f>
        <v>609913.21</v>
      </c>
      <c r="CP72" s="24">
        <f>+ROUND((V72*0.25)*'Distribution Wksht'!$Z$18,2)</f>
        <v>1785107.07</v>
      </c>
      <c r="CQ72" s="27">
        <f t="shared" si="103"/>
        <v>2395020.2800000003</v>
      </c>
      <c r="CR72" s="24">
        <f t="shared" si="118"/>
        <v>2125437.4299999997</v>
      </c>
      <c r="CS72" s="24">
        <f t="shared" si="119"/>
        <v>6220775.6500000004</v>
      </c>
      <c r="CT72" s="27">
        <f t="shared" si="120"/>
        <v>8346213.0800000001</v>
      </c>
      <c r="CV72" s="70">
        <f t="shared" si="121"/>
        <v>1109374.04</v>
      </c>
      <c r="CW72" s="24">
        <f t="shared" si="122"/>
        <v>3246939.7199999997</v>
      </c>
      <c r="CX72" s="27">
        <f t="shared" si="104"/>
        <v>4356313.76</v>
      </c>
      <c r="CY72" s="24">
        <f t="shared" si="123"/>
        <v>761517.96</v>
      </c>
      <c r="CZ72" s="24">
        <f t="shared" si="124"/>
        <v>2228827.0999999996</v>
      </c>
      <c r="DA72" s="27">
        <f t="shared" si="105"/>
        <v>2990345.0599999996</v>
      </c>
      <c r="DB72" s="24">
        <f t="shared" si="125"/>
        <v>1753277.3199999998</v>
      </c>
      <c r="DC72" s="24">
        <f t="shared" si="126"/>
        <v>5131529.43</v>
      </c>
      <c r="DD72" s="27">
        <f t="shared" si="106"/>
        <v>6884806.75</v>
      </c>
      <c r="DE72" s="24">
        <f t="shared" si="127"/>
        <v>2431089.6</v>
      </c>
      <c r="DF72" s="24">
        <f t="shared" si="128"/>
        <v>7115365.1800000006</v>
      </c>
      <c r="DG72" s="27">
        <f t="shared" si="107"/>
        <v>9546454.7800000012</v>
      </c>
      <c r="DH72" s="24">
        <f t="shared" si="129"/>
        <v>2446490.8199999998</v>
      </c>
      <c r="DI72" s="24">
        <f t="shared" si="130"/>
        <v>7160441.8000000007</v>
      </c>
      <c r="DJ72" s="27">
        <f t="shared" si="108"/>
        <v>9606932.620000001</v>
      </c>
      <c r="DK72" s="24">
        <f t="shared" si="131"/>
        <v>8501749.7400000002</v>
      </c>
      <c r="DL72" s="24">
        <f t="shared" si="132"/>
        <v>24883103.23</v>
      </c>
      <c r="DM72" s="27">
        <f t="shared" si="133"/>
        <v>33384852.969999999</v>
      </c>
      <c r="DN72" s="151"/>
      <c r="DO72" s="37">
        <f t="shared" ref="DO72:DO93" si="149">+CI72-BP72</f>
        <v>0</v>
      </c>
    </row>
    <row r="73" spans="1:119" ht="12.75" customHeight="1" x14ac:dyDescent="0.2">
      <c r="A73" s="136">
        <v>72044</v>
      </c>
      <c r="B73" s="149">
        <v>720423635</v>
      </c>
      <c r="C73" s="130" t="s">
        <v>119</v>
      </c>
      <c r="D73" s="82" t="s">
        <v>16</v>
      </c>
      <c r="E73" s="11"/>
      <c r="F73" s="83">
        <v>2</v>
      </c>
      <c r="G73" s="15"/>
      <c r="H73" s="28"/>
      <c r="I73" s="29"/>
      <c r="J73" s="30"/>
      <c r="K73" s="94">
        <v>22050226.411489129</v>
      </c>
      <c r="L73" s="95"/>
      <c r="M73" s="96">
        <f t="shared" si="79"/>
        <v>22050226.411489129</v>
      </c>
      <c r="N73" s="94">
        <v>18392207.829126578</v>
      </c>
      <c r="O73" s="95"/>
      <c r="P73" s="96">
        <f t="shared" si="80"/>
        <v>18392207.829126578</v>
      </c>
      <c r="Q73" s="94">
        <v>0</v>
      </c>
      <c r="R73" s="95">
        <v>0</v>
      </c>
      <c r="S73" s="124">
        <f t="shared" si="81"/>
        <v>40442434.240615711</v>
      </c>
      <c r="U73" s="28">
        <f t="shared" si="82"/>
        <v>22050226.411489129</v>
      </c>
      <c r="V73" s="28">
        <f t="shared" si="83"/>
        <v>18392207.829126578</v>
      </c>
      <c r="X73" s="71">
        <f>+ROUND((U73*0.25)*'Distribution Wksht'!$E$14,2)</f>
        <v>726037.99</v>
      </c>
      <c r="Y73" s="28">
        <f>+ROUND((V73*0.25)*'Distribution Wksht'!$E$14,2)</f>
        <v>605592.04</v>
      </c>
      <c r="Z73" s="31">
        <f t="shared" si="84"/>
        <v>1331630.03</v>
      </c>
      <c r="AA73" s="28">
        <f>+ROUND((U73*0.25)*'Distribution Wksht'!$E$15,2)</f>
        <v>497762.84</v>
      </c>
      <c r="AB73" s="28">
        <f>+ROUND((V73*0.25)*'Distribution Wksht'!$E$15,2)</f>
        <v>415186.55</v>
      </c>
      <c r="AC73" s="31">
        <f t="shared" si="85"/>
        <v>912949.39</v>
      </c>
      <c r="AD73" s="28">
        <f>+ROUND((U73*0.25)*'Distribution Wksht'!$E$16,2)</f>
        <v>1127391.33</v>
      </c>
      <c r="AE73" s="28">
        <f>+ROUND((V73*0.25)*'Distribution Wksht'!$E$16,2)</f>
        <v>940362.93</v>
      </c>
      <c r="AF73" s="31">
        <f t="shared" si="86"/>
        <v>2067754.2600000002</v>
      </c>
      <c r="AG73" s="28">
        <f>+ROUND((U73*0.25)*'Distribution Wksht'!$E$17,2)</f>
        <v>1570619.69</v>
      </c>
      <c r="AH73" s="28">
        <f>+ROUND((V73*0.25)*'Distribution Wksht'!$E$17,2)</f>
        <v>1310062</v>
      </c>
      <c r="AI73" s="31">
        <f t="shared" si="87"/>
        <v>2880681.69</v>
      </c>
      <c r="AJ73" s="28">
        <f>+ROUND((U73*0.25)*'Distribution Wksht'!$E$18,2)</f>
        <v>1590744.76</v>
      </c>
      <c r="AK73" s="28">
        <f>+ROUND((V73*0.25)*'Distribution Wksht'!$E$18,2)</f>
        <v>1326848.43</v>
      </c>
      <c r="AL73" s="31">
        <f t="shared" si="88"/>
        <v>2917593.19</v>
      </c>
      <c r="AM73" s="28">
        <f t="shared" si="109"/>
        <v>5512556.6100000003</v>
      </c>
      <c r="AN73" s="28">
        <f t="shared" si="110"/>
        <v>4598051.95</v>
      </c>
      <c r="AO73" s="31">
        <f t="shared" si="111"/>
        <v>10110608.560000001</v>
      </c>
      <c r="AQ73" s="71">
        <f>+ROUND((U73*0.25)*'Distribution Wksht'!$L$14,2)</f>
        <v>726037.99</v>
      </c>
      <c r="AR73" s="28">
        <f>+ROUND((V73*0.25)*'Distribution Wksht'!$L$14,2)</f>
        <v>605592.04</v>
      </c>
      <c r="AS73" s="31">
        <f t="shared" si="89"/>
        <v>1331630.03</v>
      </c>
      <c r="AT73" s="28">
        <f>+ROUND((U73*0.25)*'Distribution Wksht'!$L$15,2)</f>
        <v>497762.84</v>
      </c>
      <c r="AU73" s="28">
        <f>+ROUND((V73*0.25)*'Distribution Wksht'!$L$15,2)</f>
        <v>415186.55</v>
      </c>
      <c r="AV73" s="31">
        <f t="shared" si="90"/>
        <v>912949.39</v>
      </c>
      <c r="AW73" s="28">
        <f>+ROUND((U73*0.25)*'Distribution Wksht'!$L$16,2)</f>
        <v>1127391.33</v>
      </c>
      <c r="AX73" s="28">
        <f>+ROUND((V73*0.25)*'Distribution Wksht'!$L$16,2)</f>
        <v>940362.93</v>
      </c>
      <c r="AY73" s="31">
        <f t="shared" si="91"/>
        <v>2067754.2600000002</v>
      </c>
      <c r="AZ73" s="28">
        <f>+ROUND((U73*0.25)*'Distribution Wksht'!$L$17,2)</f>
        <v>1570619.69</v>
      </c>
      <c r="BA73" s="28">
        <f>+ROUND((V73*0.25)*'Distribution Wksht'!$L$17,2)</f>
        <v>1310062</v>
      </c>
      <c r="BB73" s="31">
        <f t="shared" si="92"/>
        <v>2880681.69</v>
      </c>
      <c r="BC73" s="28">
        <f>+ROUND((U73*0.25)*'Distribution Wksht'!$L$18,2)</f>
        <v>1590744.76</v>
      </c>
      <c r="BD73" s="28">
        <f>+ROUND((V73*0.25)*'Distribution Wksht'!$L$18,2)</f>
        <v>1326848.43</v>
      </c>
      <c r="BE73" s="31">
        <f t="shared" si="93"/>
        <v>2917593.19</v>
      </c>
      <c r="BF73" s="28">
        <f t="shared" si="112"/>
        <v>5512556.6100000003</v>
      </c>
      <c r="BG73" s="28">
        <f t="shared" si="113"/>
        <v>4598051.95</v>
      </c>
      <c r="BH73" s="31">
        <f t="shared" si="114"/>
        <v>10110608.560000001</v>
      </c>
      <c r="BI73" s="37"/>
      <c r="BJ73" s="71">
        <f>+ROUND((U73*0.25)*'Distribution Wksht'!$S$14,2)</f>
        <v>712604.02</v>
      </c>
      <c r="BK73" s="28">
        <f>+ROUND((V73*0.25)*'Distribution Wksht'!$S$14,2)</f>
        <v>594386.69999999995</v>
      </c>
      <c r="BL73" s="31">
        <f t="shared" si="94"/>
        <v>1306990.72</v>
      </c>
      <c r="BM73" s="28">
        <f>+ROUND((U73*0.25)*'Distribution Wksht'!$S$15,2)</f>
        <v>489777.62</v>
      </c>
      <c r="BN73" s="28">
        <f>+ROUND((V73*0.25)*'Distribution Wksht'!$S$15,2)</f>
        <v>408526.04</v>
      </c>
      <c r="BO73" s="31">
        <f t="shared" si="95"/>
        <v>898303.65999999992</v>
      </c>
      <c r="BP73" s="28">
        <f>+ROUND((U73*0.25)*'Distribution Wksht'!$S$16,2)</f>
        <v>1146267.79</v>
      </c>
      <c r="BQ73" s="28">
        <f>+ROUND((V73*0.25)*'Distribution Wksht'!$S$16,2)</f>
        <v>956107.89</v>
      </c>
      <c r="BR73" s="31">
        <f t="shared" si="96"/>
        <v>2102375.6800000002</v>
      </c>
      <c r="BS73" s="28">
        <f>+ROUND((U73*0.25)*'Distribution Wksht'!$S$17,2)</f>
        <v>1582029.93</v>
      </c>
      <c r="BT73" s="28">
        <f>+ROUND((V73*0.25)*'Distribution Wksht'!$S$17,2)</f>
        <v>1319579.3400000001</v>
      </c>
      <c r="BU73" s="31">
        <f t="shared" si="97"/>
        <v>2901609.27</v>
      </c>
      <c r="BV73" s="28">
        <f>+ROUND((U73*0.25)*'Distribution Wksht'!$S$18,2)</f>
        <v>1581877.24</v>
      </c>
      <c r="BW73" s="28">
        <f>+ROUND((V73*0.25)*'Distribution Wksht'!$S$18,2)</f>
        <v>1319451.98</v>
      </c>
      <c r="BX73" s="31">
        <f t="shared" si="98"/>
        <v>2901329.2199999997</v>
      </c>
      <c r="BY73" s="28">
        <f t="shared" si="115"/>
        <v>5512556.6000000006</v>
      </c>
      <c r="BZ73" s="28">
        <f t="shared" si="116"/>
        <v>4598051.9499999993</v>
      </c>
      <c r="CA73" s="31">
        <f t="shared" si="117"/>
        <v>10110608.550000001</v>
      </c>
      <c r="CC73" s="71">
        <f>+ROUND((U73*0.25)*'Distribution Wksht'!$Z$14,2)</f>
        <v>712604.02</v>
      </c>
      <c r="CD73" s="28">
        <f>+ROUND((V73*0.25)*'Distribution Wksht'!$Z$14,2)</f>
        <v>594386.69999999995</v>
      </c>
      <c r="CE73" s="31">
        <f t="shared" si="99"/>
        <v>1306990.72</v>
      </c>
      <c r="CF73" s="28">
        <f>+ROUND((U73*0.25)*'Distribution Wksht'!$Z$15,2)</f>
        <v>489777.62</v>
      </c>
      <c r="CG73" s="28">
        <f>+ROUND((V73*0.25)*'Distribution Wksht'!$Z$15,2)</f>
        <v>408526.04</v>
      </c>
      <c r="CH73" s="31">
        <f t="shared" si="100"/>
        <v>898303.65999999992</v>
      </c>
      <c r="CI73" s="28">
        <f>+ROUND((U73*0.25)*'Distribution Wksht'!$Z$16,2)</f>
        <v>1146267.79</v>
      </c>
      <c r="CJ73" s="28">
        <f>+ROUND((V73*0.25)*'Distribution Wksht'!$Z$16,)</f>
        <v>956108</v>
      </c>
      <c r="CK73" s="31">
        <f t="shared" si="101"/>
        <v>2102375.79</v>
      </c>
      <c r="CL73" s="28">
        <f>+ROUND((U73*0.25)*'Distribution Wksht'!$Z$17,2)</f>
        <v>1582029.93</v>
      </c>
      <c r="CM73" s="28">
        <f>+ROUND((V73*0.25)*'Distribution Wksht'!$Z$17,2)</f>
        <v>1319579.3400000001</v>
      </c>
      <c r="CN73" s="31">
        <f t="shared" si="102"/>
        <v>2901609.27</v>
      </c>
      <c r="CO73" s="28">
        <f>+ROUND((U73*0.25)*'Distribution Wksht'!$Z$18,2)</f>
        <v>1581877.24</v>
      </c>
      <c r="CP73" s="28">
        <f>+ROUND((V73*0.25)*'Distribution Wksht'!$Z$18,2)</f>
        <v>1319451.98</v>
      </c>
      <c r="CQ73" s="31">
        <f t="shared" si="103"/>
        <v>2901329.2199999997</v>
      </c>
      <c r="CR73" s="28">
        <f t="shared" si="118"/>
        <v>5512556.6000000006</v>
      </c>
      <c r="CS73" s="28">
        <f t="shared" si="119"/>
        <v>4598052.0600000005</v>
      </c>
      <c r="CT73" s="31">
        <f t="shared" si="120"/>
        <v>10110608.66</v>
      </c>
      <c r="CV73" s="71">
        <f t="shared" si="121"/>
        <v>2877284.02</v>
      </c>
      <c r="CW73" s="28">
        <f t="shared" si="122"/>
        <v>2399957.48</v>
      </c>
      <c r="CX73" s="31">
        <f t="shared" si="104"/>
        <v>5277241.5</v>
      </c>
      <c r="CY73" s="28">
        <f t="shared" si="123"/>
        <v>1975080.92</v>
      </c>
      <c r="CZ73" s="28">
        <f t="shared" si="124"/>
        <v>1647425.18</v>
      </c>
      <c r="DA73" s="31">
        <f t="shared" si="105"/>
        <v>3622506.0999999996</v>
      </c>
      <c r="DB73" s="28">
        <f t="shared" si="125"/>
        <v>4547318.24</v>
      </c>
      <c r="DC73" s="28">
        <f t="shared" si="126"/>
        <v>3792941.75</v>
      </c>
      <c r="DD73" s="31">
        <f t="shared" si="106"/>
        <v>8340259.9900000002</v>
      </c>
      <c r="DE73" s="28">
        <f t="shared" si="127"/>
        <v>6305299.2399999993</v>
      </c>
      <c r="DF73" s="28">
        <f t="shared" si="128"/>
        <v>5259282.68</v>
      </c>
      <c r="DG73" s="31">
        <f t="shared" si="107"/>
        <v>11564581.919999998</v>
      </c>
      <c r="DH73" s="28">
        <f t="shared" si="129"/>
        <v>6345244</v>
      </c>
      <c r="DI73" s="28">
        <f t="shared" si="130"/>
        <v>5292600.82</v>
      </c>
      <c r="DJ73" s="31">
        <f t="shared" si="108"/>
        <v>11637844.82</v>
      </c>
      <c r="DK73" s="28">
        <f t="shared" si="131"/>
        <v>22050226.419999998</v>
      </c>
      <c r="DL73" s="28">
        <f t="shared" si="132"/>
        <v>18392207.91</v>
      </c>
      <c r="DM73" s="31">
        <f t="shared" si="133"/>
        <v>40442434.329999998</v>
      </c>
      <c r="DN73" s="151"/>
      <c r="DO73" s="37">
        <f t="shared" si="149"/>
        <v>0</v>
      </c>
    </row>
    <row r="74" spans="1:119" ht="12.75" customHeight="1" x14ac:dyDescent="0.2">
      <c r="A74" s="135">
        <v>170014</v>
      </c>
      <c r="B74" s="150">
        <v>463123178</v>
      </c>
      <c r="C74" s="129" t="s">
        <v>120</v>
      </c>
      <c r="D74" s="80" t="s">
        <v>16</v>
      </c>
      <c r="E74" s="13"/>
      <c r="F74" s="81">
        <v>1</v>
      </c>
      <c r="G74" s="14"/>
      <c r="H74" s="24"/>
      <c r="I74" s="25"/>
      <c r="J74" s="26"/>
      <c r="K74" s="91">
        <v>2359282.1046200008</v>
      </c>
      <c r="L74" s="92"/>
      <c r="M74" s="93">
        <f t="shared" si="79"/>
        <v>2359282.1046200008</v>
      </c>
      <c r="N74" s="91">
        <v>12172563.984815437</v>
      </c>
      <c r="O74" s="92"/>
      <c r="P74" s="93">
        <f t="shared" si="80"/>
        <v>12172563.984815437</v>
      </c>
      <c r="Q74" s="91">
        <v>18883228</v>
      </c>
      <c r="R74" s="92">
        <v>0</v>
      </c>
      <c r="S74" s="123">
        <f t="shared" si="81"/>
        <v>33415074.089435436</v>
      </c>
      <c r="U74" s="24">
        <f t="shared" si="82"/>
        <v>2359282.1046200008</v>
      </c>
      <c r="V74" s="24">
        <f t="shared" si="83"/>
        <v>12172563.984815437</v>
      </c>
      <c r="X74" s="70">
        <f>+ROUND((U74*0.25)*'Distribution Wksht'!$E$14,2)</f>
        <v>77683.03</v>
      </c>
      <c r="Y74" s="24">
        <f>+ROUND((V74*0.25)*'Distribution Wksht'!$E$14,2)</f>
        <v>400800.6</v>
      </c>
      <c r="Z74" s="27">
        <f t="shared" si="84"/>
        <v>478483.63</v>
      </c>
      <c r="AA74" s="24">
        <f>+ROUND((U74*0.25)*'Distribution Wksht'!$E$15,2)</f>
        <v>53258.54</v>
      </c>
      <c r="AB74" s="24">
        <f>+ROUND((V74*0.25)*'Distribution Wksht'!$E$15,2)</f>
        <v>274784.03000000003</v>
      </c>
      <c r="AC74" s="27">
        <f t="shared" si="85"/>
        <v>328042.57</v>
      </c>
      <c r="AD74" s="24">
        <f>+ROUND((U74*0.25)*'Distribution Wksht'!$E$16,2)</f>
        <v>120626.16</v>
      </c>
      <c r="AE74" s="24">
        <f>+ROUND((V74*0.25)*'Distribution Wksht'!$E$16,2)</f>
        <v>622362.91</v>
      </c>
      <c r="AF74" s="27">
        <f t="shared" si="86"/>
        <v>742989.07000000007</v>
      </c>
      <c r="AG74" s="24">
        <f>+ROUND((U74*0.25)*'Distribution Wksht'!$E$17,2)</f>
        <v>168049.75</v>
      </c>
      <c r="AH74" s="24">
        <f>+ROUND((V74*0.25)*'Distribution Wksht'!$E$17,2)</f>
        <v>867041.83</v>
      </c>
      <c r="AI74" s="27">
        <f t="shared" si="87"/>
        <v>1035091.58</v>
      </c>
      <c r="AJ74" s="24">
        <f>+ROUND((U74*0.25)*'Distribution Wksht'!$E$18,2)</f>
        <v>170203.04</v>
      </c>
      <c r="AK74" s="24">
        <f>+ROUND((V74*0.25)*'Distribution Wksht'!$E$18,2)</f>
        <v>878151.63</v>
      </c>
      <c r="AL74" s="27">
        <f t="shared" si="88"/>
        <v>1048354.67</v>
      </c>
      <c r="AM74" s="24">
        <f t="shared" si="109"/>
        <v>589820.52</v>
      </c>
      <c r="AN74" s="24">
        <f t="shared" si="110"/>
        <v>3043141</v>
      </c>
      <c r="AO74" s="27">
        <f t="shared" si="111"/>
        <v>3632961.52</v>
      </c>
      <c r="AQ74" s="70">
        <f>+ROUND((U74*0.25)*'Distribution Wksht'!$L$14,2)</f>
        <v>77683.03</v>
      </c>
      <c r="AR74" s="24">
        <f>+ROUND((V74*0.25)*'Distribution Wksht'!$L$14,2)</f>
        <v>400800.6</v>
      </c>
      <c r="AS74" s="27">
        <f t="shared" si="89"/>
        <v>478483.63</v>
      </c>
      <c r="AT74" s="24">
        <f>+ROUND((U74*0.25)*'Distribution Wksht'!$L$15,2)</f>
        <v>53258.54</v>
      </c>
      <c r="AU74" s="24">
        <f>+ROUND((V74*0.25)*'Distribution Wksht'!$L$15,2)</f>
        <v>274784.03000000003</v>
      </c>
      <c r="AV74" s="27">
        <f t="shared" si="90"/>
        <v>328042.57</v>
      </c>
      <c r="AW74" s="24">
        <f>+ROUND((U74*0.25)*'Distribution Wksht'!$L$16,2)</f>
        <v>120626.16</v>
      </c>
      <c r="AX74" s="24">
        <f>+ROUND((V74*0.25)*'Distribution Wksht'!$L$16,2)</f>
        <v>622362.91</v>
      </c>
      <c r="AY74" s="27">
        <f t="shared" si="91"/>
        <v>742989.07000000007</v>
      </c>
      <c r="AZ74" s="24">
        <f>+ROUND((U74*0.25)*'Distribution Wksht'!$L$17,2)</f>
        <v>168049.75</v>
      </c>
      <c r="BA74" s="24">
        <f>+ROUND((V74*0.25)*'Distribution Wksht'!$L$17,2)</f>
        <v>867041.83</v>
      </c>
      <c r="BB74" s="27">
        <f t="shared" si="92"/>
        <v>1035091.58</v>
      </c>
      <c r="BC74" s="24">
        <f>+ROUND((U74*0.25)*'Distribution Wksht'!$L$18,2)</f>
        <v>170203.04</v>
      </c>
      <c r="BD74" s="24">
        <f>+ROUND((V74*0.25)*'Distribution Wksht'!$L$18,2)</f>
        <v>878151.63</v>
      </c>
      <c r="BE74" s="27">
        <f t="shared" si="93"/>
        <v>1048354.67</v>
      </c>
      <c r="BF74" s="24">
        <f t="shared" si="112"/>
        <v>589820.52</v>
      </c>
      <c r="BG74" s="24">
        <f t="shared" si="113"/>
        <v>3043141</v>
      </c>
      <c r="BH74" s="27">
        <f t="shared" si="114"/>
        <v>3632961.52</v>
      </c>
      <c r="BI74" s="37"/>
      <c r="BJ74" s="70">
        <f>+ROUND((U74*0.25)*'Distribution Wksht'!$S$14,2)</f>
        <v>76245.649999999994</v>
      </c>
      <c r="BK74" s="24">
        <f>+ROUND((V74*0.25)*'Distribution Wksht'!$S$14,2)</f>
        <v>393384.54</v>
      </c>
      <c r="BL74" s="27">
        <f t="shared" si="94"/>
        <v>469630.18999999994</v>
      </c>
      <c r="BM74" s="24">
        <f>+ROUND((U74*0.25)*'Distribution Wksht'!$S$15,2)</f>
        <v>52404.160000000003</v>
      </c>
      <c r="BN74" s="24">
        <f>+ROUND((V74*0.25)*'Distribution Wksht'!$S$15,2)</f>
        <v>270375.88</v>
      </c>
      <c r="BO74" s="27">
        <f t="shared" si="95"/>
        <v>322780.04000000004</v>
      </c>
      <c r="BP74" s="24">
        <f>+ROUND((U74*0.25)*'Distribution Wksht'!$S$16,2)</f>
        <v>122645.87</v>
      </c>
      <c r="BQ74" s="24">
        <f>+ROUND((V74*0.25)*'Distribution Wksht'!$S$16,2)</f>
        <v>632783.43999999994</v>
      </c>
      <c r="BR74" s="27">
        <f t="shared" si="96"/>
        <v>755429.30999999994</v>
      </c>
      <c r="BS74" s="24">
        <f>+ROUND((U74*0.25)*'Distribution Wksht'!$S$17,2)</f>
        <v>169270.59</v>
      </c>
      <c r="BT74" s="24">
        <f>+ROUND((V74*0.25)*'Distribution Wksht'!$S$17,2)</f>
        <v>873340.72</v>
      </c>
      <c r="BU74" s="27">
        <f t="shared" si="97"/>
        <v>1042611.3099999999</v>
      </c>
      <c r="BV74" s="24">
        <f>+ROUND((U74*0.25)*'Distribution Wksht'!$S$18,2)</f>
        <v>169254.26</v>
      </c>
      <c r="BW74" s="24">
        <f>+ROUND((V74*0.25)*'Distribution Wksht'!$S$18,2)</f>
        <v>873256.43</v>
      </c>
      <c r="BX74" s="27">
        <f t="shared" si="98"/>
        <v>1042510.6900000001</v>
      </c>
      <c r="BY74" s="24">
        <f t="shared" si="115"/>
        <v>589820.53</v>
      </c>
      <c r="BZ74" s="24">
        <f t="shared" si="116"/>
        <v>3043141.0100000002</v>
      </c>
      <c r="CA74" s="27">
        <f t="shared" si="117"/>
        <v>3632961.54</v>
      </c>
      <c r="CC74" s="70">
        <f>+ROUND((U74*0.25)*'Distribution Wksht'!$Z$14,2)</f>
        <v>76245.649999999994</v>
      </c>
      <c r="CD74" s="24">
        <f>+ROUND((V74*0.25)*'Distribution Wksht'!$Z$14,2)</f>
        <v>393384.54</v>
      </c>
      <c r="CE74" s="27">
        <f t="shared" si="99"/>
        <v>469630.18999999994</v>
      </c>
      <c r="CF74" s="24">
        <f>+ROUND((U74*0.25)*'Distribution Wksht'!$Z$15,2)</f>
        <v>52404.160000000003</v>
      </c>
      <c r="CG74" s="24">
        <f>+ROUND((V74*0.25)*'Distribution Wksht'!$Z$15,2)</f>
        <v>270375.88</v>
      </c>
      <c r="CH74" s="27">
        <f t="shared" si="100"/>
        <v>322780.04000000004</v>
      </c>
      <c r="CI74" s="24">
        <f>+ROUND((U74*0.25)*'Distribution Wksht'!$Z$16,2)</f>
        <v>122645.87</v>
      </c>
      <c r="CJ74" s="24">
        <f>+ROUND((V74*0.25)*'Distribution Wksht'!$Z$16,)</f>
        <v>632783</v>
      </c>
      <c r="CK74" s="27">
        <f t="shared" si="101"/>
        <v>755428.87</v>
      </c>
      <c r="CL74" s="24">
        <f>+ROUND((U74*0.25)*'Distribution Wksht'!$Z$17,2)</f>
        <v>169270.59</v>
      </c>
      <c r="CM74" s="24">
        <f>+ROUND((V74*0.25)*'Distribution Wksht'!$Z$17,2)</f>
        <v>873340.72</v>
      </c>
      <c r="CN74" s="27">
        <f t="shared" si="102"/>
        <v>1042611.3099999999</v>
      </c>
      <c r="CO74" s="24">
        <f>+ROUND((U74*0.25)*'Distribution Wksht'!$Z$18,2)</f>
        <v>169254.26</v>
      </c>
      <c r="CP74" s="24">
        <f>+ROUND((V74*0.25)*'Distribution Wksht'!$Z$18,2)</f>
        <v>873256.43</v>
      </c>
      <c r="CQ74" s="27">
        <f t="shared" si="103"/>
        <v>1042510.6900000001</v>
      </c>
      <c r="CR74" s="24">
        <f t="shared" si="118"/>
        <v>589820.53</v>
      </c>
      <c r="CS74" s="24">
        <f t="shared" si="119"/>
        <v>3043140.57</v>
      </c>
      <c r="CT74" s="27">
        <f t="shared" si="120"/>
        <v>3632961.0999999996</v>
      </c>
      <c r="CV74" s="70">
        <f t="shared" si="121"/>
        <v>307857.36</v>
      </c>
      <c r="CW74" s="24">
        <f t="shared" si="122"/>
        <v>1588370.28</v>
      </c>
      <c r="CX74" s="27">
        <f t="shared" si="104"/>
        <v>1896227.6400000001</v>
      </c>
      <c r="CY74" s="24">
        <f t="shared" si="123"/>
        <v>211325.4</v>
      </c>
      <c r="CZ74" s="24">
        <f t="shared" si="124"/>
        <v>1090319.82</v>
      </c>
      <c r="DA74" s="27">
        <f t="shared" si="105"/>
        <v>1301645.22</v>
      </c>
      <c r="DB74" s="24">
        <f t="shared" si="125"/>
        <v>486544.06</v>
      </c>
      <c r="DC74" s="24">
        <f t="shared" si="126"/>
        <v>2510292.2599999998</v>
      </c>
      <c r="DD74" s="27">
        <f t="shared" si="106"/>
        <v>2996836.32</v>
      </c>
      <c r="DE74" s="24">
        <f t="shared" si="127"/>
        <v>674640.67999999993</v>
      </c>
      <c r="DF74" s="24">
        <f t="shared" si="128"/>
        <v>3480765.0999999996</v>
      </c>
      <c r="DG74" s="27">
        <f t="shared" si="107"/>
        <v>4155405.7799999993</v>
      </c>
      <c r="DH74" s="24">
        <f t="shared" si="129"/>
        <v>678914.60000000009</v>
      </c>
      <c r="DI74" s="24">
        <f t="shared" si="130"/>
        <v>3502816.12</v>
      </c>
      <c r="DJ74" s="27">
        <f t="shared" si="108"/>
        <v>4181730.72</v>
      </c>
      <c r="DK74" s="24">
        <f t="shared" si="131"/>
        <v>2359282.1</v>
      </c>
      <c r="DL74" s="24">
        <f t="shared" si="132"/>
        <v>12172563.579999998</v>
      </c>
      <c r="DM74" s="27">
        <f t="shared" si="133"/>
        <v>14531845.679999998</v>
      </c>
      <c r="DN74" s="151"/>
      <c r="DO74" s="37">
        <f t="shared" si="149"/>
        <v>0</v>
      </c>
    </row>
    <row r="75" spans="1:119" ht="12.75" customHeight="1" x14ac:dyDescent="0.2">
      <c r="A75" s="136">
        <v>72016</v>
      </c>
      <c r="B75" s="149">
        <v>720423651</v>
      </c>
      <c r="C75" s="130" t="s">
        <v>121</v>
      </c>
      <c r="D75" s="82" t="s">
        <v>16</v>
      </c>
      <c r="E75" s="11"/>
      <c r="F75" s="83">
        <v>2</v>
      </c>
      <c r="G75" s="15"/>
      <c r="H75" s="28"/>
      <c r="I75" s="29"/>
      <c r="J75" s="30"/>
      <c r="K75" s="94">
        <v>64774101.016416885</v>
      </c>
      <c r="L75" s="95"/>
      <c r="M75" s="96">
        <f t="shared" si="79"/>
        <v>64774101.016416885</v>
      </c>
      <c r="N75" s="94">
        <v>100919757.50605756</v>
      </c>
      <c r="O75" s="95"/>
      <c r="P75" s="96">
        <f t="shared" si="80"/>
        <v>100919757.50605756</v>
      </c>
      <c r="Q75" s="94">
        <v>0</v>
      </c>
      <c r="R75" s="95">
        <v>0</v>
      </c>
      <c r="S75" s="124">
        <f t="shared" si="81"/>
        <v>165693858.52247444</v>
      </c>
      <c r="U75" s="28">
        <f t="shared" si="82"/>
        <v>64774101.016416885</v>
      </c>
      <c r="V75" s="28">
        <f t="shared" si="83"/>
        <v>100919757.50605756</v>
      </c>
      <c r="X75" s="71">
        <f>+ROUND((U75*0.25)*'Distribution Wksht'!$E$14,2)</f>
        <v>2132787.9900000002</v>
      </c>
      <c r="Y75" s="28">
        <f>+ROUND((V75*0.25)*'Distribution Wksht'!$E$14,2)</f>
        <v>3322939.93</v>
      </c>
      <c r="Z75" s="31">
        <f t="shared" si="84"/>
        <v>5455727.9199999999</v>
      </c>
      <c r="AA75" s="28">
        <f>+ROUND((U75*0.25)*'Distribution Wksht'!$E$15,2)</f>
        <v>1462213.57</v>
      </c>
      <c r="AB75" s="28">
        <f>+ROUND((V75*0.25)*'Distribution Wksht'!$E$15,2)</f>
        <v>2278167.2999999998</v>
      </c>
      <c r="AC75" s="31">
        <f t="shared" si="85"/>
        <v>3740380.87</v>
      </c>
      <c r="AD75" s="28">
        <f>+ROUND((U75*0.25)*'Distribution Wksht'!$E$16,2)</f>
        <v>3311791.83</v>
      </c>
      <c r="AE75" s="28">
        <f>+ROUND((V75*0.25)*'Distribution Wksht'!$E$16,2)</f>
        <v>5159859</v>
      </c>
      <c r="AF75" s="31">
        <f t="shared" si="86"/>
        <v>8471650.8300000001</v>
      </c>
      <c r="AG75" s="28">
        <f>+ROUND((U75*0.25)*'Distribution Wksht'!$E$17,2)</f>
        <v>4613806.53</v>
      </c>
      <c r="AH75" s="28">
        <f>+ROUND((V75*0.25)*'Distribution Wksht'!$E$17,2)</f>
        <v>7188432.2400000002</v>
      </c>
      <c r="AI75" s="31">
        <f t="shared" si="87"/>
        <v>11802238.77</v>
      </c>
      <c r="AJ75" s="28">
        <f>+ROUND((U75*0.25)*'Distribution Wksht'!$E$18,2)</f>
        <v>4672925.34</v>
      </c>
      <c r="AK75" s="28">
        <f>+ROUND((V75*0.25)*'Distribution Wksht'!$E$18,2)</f>
        <v>7280540.9000000004</v>
      </c>
      <c r="AL75" s="31">
        <f t="shared" si="88"/>
        <v>11953466.24</v>
      </c>
      <c r="AM75" s="28">
        <f t="shared" si="109"/>
        <v>16193525.260000002</v>
      </c>
      <c r="AN75" s="28">
        <f t="shared" si="110"/>
        <v>25229939.369999997</v>
      </c>
      <c r="AO75" s="31">
        <f t="shared" si="111"/>
        <v>41423464.629999995</v>
      </c>
      <c r="AQ75" s="71">
        <f>+ROUND((U75*0.25)*'Distribution Wksht'!$L$14,2)</f>
        <v>2132787.9900000002</v>
      </c>
      <c r="AR75" s="28">
        <f>+ROUND((V75*0.25)*'Distribution Wksht'!$L$14,2)</f>
        <v>3322939.93</v>
      </c>
      <c r="AS75" s="31">
        <f t="shared" si="89"/>
        <v>5455727.9199999999</v>
      </c>
      <c r="AT75" s="28">
        <f>+ROUND((U75*0.25)*'Distribution Wksht'!$L$15,2)</f>
        <v>1462213.57</v>
      </c>
      <c r="AU75" s="28">
        <f>+ROUND((V75*0.25)*'Distribution Wksht'!$L$15,2)</f>
        <v>2278167.2999999998</v>
      </c>
      <c r="AV75" s="31">
        <f t="shared" si="90"/>
        <v>3740380.87</v>
      </c>
      <c r="AW75" s="28">
        <f>+ROUND((U75*0.25)*'Distribution Wksht'!$L$16,2)</f>
        <v>3311791.83</v>
      </c>
      <c r="AX75" s="28">
        <f>+ROUND((V75*0.25)*'Distribution Wksht'!$L$16,2)</f>
        <v>5159859</v>
      </c>
      <c r="AY75" s="31">
        <f t="shared" si="91"/>
        <v>8471650.8300000001</v>
      </c>
      <c r="AZ75" s="28">
        <f>+ROUND((U75*0.25)*'Distribution Wksht'!$L$17,2)</f>
        <v>4613806.53</v>
      </c>
      <c r="BA75" s="28">
        <f>+ROUND((V75*0.25)*'Distribution Wksht'!$L$17,2)</f>
        <v>7188432.2400000002</v>
      </c>
      <c r="BB75" s="31">
        <f t="shared" si="92"/>
        <v>11802238.77</v>
      </c>
      <c r="BC75" s="28">
        <f>+ROUND((U75*0.25)*'Distribution Wksht'!$L$18,2)</f>
        <v>4672925.34</v>
      </c>
      <c r="BD75" s="28">
        <f>+ROUND((V75*0.25)*'Distribution Wksht'!$L$18,2)</f>
        <v>7280540.9000000004</v>
      </c>
      <c r="BE75" s="31">
        <f t="shared" si="93"/>
        <v>11953466.24</v>
      </c>
      <c r="BF75" s="28">
        <f t="shared" si="112"/>
        <v>16193525.260000002</v>
      </c>
      <c r="BG75" s="28">
        <f t="shared" si="113"/>
        <v>25229939.369999997</v>
      </c>
      <c r="BH75" s="31">
        <f t="shared" si="114"/>
        <v>41423464.629999995</v>
      </c>
      <c r="BI75" s="37"/>
      <c r="BJ75" s="71">
        <f>+ROUND((U75*0.25)*'Distribution Wksht'!$S$14,2)</f>
        <v>2093324.77</v>
      </c>
      <c r="BK75" s="28">
        <f>+ROUND((V75*0.25)*'Distribution Wksht'!$S$14,2)</f>
        <v>3261455.19</v>
      </c>
      <c r="BL75" s="31">
        <f t="shared" si="94"/>
        <v>5354779.96</v>
      </c>
      <c r="BM75" s="28">
        <f>+ROUND((U75*0.25)*'Distribution Wksht'!$S$15,2)</f>
        <v>1438756.42</v>
      </c>
      <c r="BN75" s="28">
        <f>+ROUND((V75*0.25)*'Distribution Wksht'!$S$15,2)</f>
        <v>2241620.44</v>
      </c>
      <c r="BO75" s="31">
        <f t="shared" si="95"/>
        <v>3680376.86</v>
      </c>
      <c r="BP75" s="28">
        <f>+ROUND((U75*0.25)*'Distribution Wksht'!$S$16,2)</f>
        <v>3367242.79</v>
      </c>
      <c r="BQ75" s="28">
        <f>+ROUND((V75*0.25)*'Distribution Wksht'!$S$16,2)</f>
        <v>5246253.0599999996</v>
      </c>
      <c r="BR75" s="31">
        <f t="shared" si="96"/>
        <v>8613495.8499999996</v>
      </c>
      <c r="BS75" s="28">
        <f>+ROUND((U75*0.25)*'Distribution Wksht'!$S$17,2)</f>
        <v>4647324.9000000004</v>
      </c>
      <c r="BT75" s="28">
        <f>+ROUND((V75*0.25)*'Distribution Wksht'!$S$17,2)</f>
        <v>7240654.75</v>
      </c>
      <c r="BU75" s="31">
        <f t="shared" si="97"/>
        <v>11887979.65</v>
      </c>
      <c r="BV75" s="28">
        <f>+ROUND((U75*0.25)*'Distribution Wksht'!$S$18,2)</f>
        <v>4646876.38</v>
      </c>
      <c r="BW75" s="28">
        <f>+ROUND((V75*0.25)*'Distribution Wksht'!$S$18,2)</f>
        <v>7239955.9400000004</v>
      </c>
      <c r="BX75" s="31">
        <f t="shared" si="98"/>
        <v>11886832.32</v>
      </c>
      <c r="BY75" s="28">
        <f t="shared" si="115"/>
        <v>16193525.260000002</v>
      </c>
      <c r="BZ75" s="28">
        <f t="shared" si="116"/>
        <v>25229939.379999999</v>
      </c>
      <c r="CA75" s="31">
        <f t="shared" si="117"/>
        <v>41423464.640000001</v>
      </c>
      <c r="CC75" s="71">
        <f>+ROUND((U75*0.25)*'Distribution Wksht'!$Z$14,2)</f>
        <v>2093324.77</v>
      </c>
      <c r="CD75" s="28">
        <f>+ROUND((V75*0.25)*'Distribution Wksht'!$Z$14,2)</f>
        <v>3261455.19</v>
      </c>
      <c r="CE75" s="31">
        <f t="shared" si="99"/>
        <v>5354779.96</v>
      </c>
      <c r="CF75" s="28">
        <f>+ROUND((U75*0.25)*'Distribution Wksht'!$Z$15,2)</f>
        <v>1438756.42</v>
      </c>
      <c r="CG75" s="28">
        <f>+ROUND((V75*0.25)*'Distribution Wksht'!$Z$15,2)</f>
        <v>2241620.44</v>
      </c>
      <c r="CH75" s="31">
        <f t="shared" si="100"/>
        <v>3680376.86</v>
      </c>
      <c r="CI75" s="28">
        <f>+ROUND((U75*0.25)*'Distribution Wksht'!$Z$16,2)</f>
        <v>3367242.79</v>
      </c>
      <c r="CJ75" s="28">
        <f>+ROUND((V75*0.25)*'Distribution Wksht'!$Z$16,)</f>
        <v>5246253</v>
      </c>
      <c r="CK75" s="31">
        <f t="shared" si="101"/>
        <v>8613495.7899999991</v>
      </c>
      <c r="CL75" s="28">
        <f>+ROUND((U75*0.25)*'Distribution Wksht'!$Z$17,2)</f>
        <v>4647324.9000000004</v>
      </c>
      <c r="CM75" s="28">
        <f>+ROUND((V75*0.25)*'Distribution Wksht'!$Z$17,2)</f>
        <v>7240654.75</v>
      </c>
      <c r="CN75" s="31">
        <f t="shared" si="102"/>
        <v>11887979.65</v>
      </c>
      <c r="CO75" s="28">
        <f>+ROUND((U75*0.25)*'Distribution Wksht'!$Z$18,2)</f>
        <v>4646876.38</v>
      </c>
      <c r="CP75" s="28">
        <f>+ROUND((V75*0.25)*'Distribution Wksht'!$Z$18,2)</f>
        <v>7239955.9400000004</v>
      </c>
      <c r="CQ75" s="31">
        <f t="shared" si="103"/>
        <v>11886832.32</v>
      </c>
      <c r="CR75" s="28">
        <f t="shared" si="118"/>
        <v>16193525.260000002</v>
      </c>
      <c r="CS75" s="28">
        <f t="shared" si="119"/>
        <v>25229939.32</v>
      </c>
      <c r="CT75" s="31">
        <f t="shared" si="120"/>
        <v>41423464.579999998</v>
      </c>
      <c r="CV75" s="71">
        <f t="shared" si="121"/>
        <v>8452225.5199999996</v>
      </c>
      <c r="CW75" s="28">
        <f t="shared" si="122"/>
        <v>13168790.24</v>
      </c>
      <c r="CX75" s="31">
        <f t="shared" si="104"/>
        <v>21621015.759999998</v>
      </c>
      <c r="CY75" s="28">
        <f t="shared" si="123"/>
        <v>5801939.9800000004</v>
      </c>
      <c r="CZ75" s="28">
        <f t="shared" si="124"/>
        <v>9039575.4799999986</v>
      </c>
      <c r="DA75" s="31">
        <f t="shared" si="105"/>
        <v>14841515.459999999</v>
      </c>
      <c r="DB75" s="28">
        <f t="shared" si="125"/>
        <v>13358069.239999998</v>
      </c>
      <c r="DC75" s="28">
        <f t="shared" si="126"/>
        <v>20812224.059999999</v>
      </c>
      <c r="DD75" s="31">
        <f t="shared" si="106"/>
        <v>34170293.299999997</v>
      </c>
      <c r="DE75" s="28">
        <f t="shared" si="127"/>
        <v>18522262.859999999</v>
      </c>
      <c r="DF75" s="28">
        <f t="shared" si="128"/>
        <v>28858173.98</v>
      </c>
      <c r="DG75" s="31">
        <f t="shared" si="107"/>
        <v>47380436.840000004</v>
      </c>
      <c r="DH75" s="28">
        <f t="shared" si="129"/>
        <v>18639603.439999998</v>
      </c>
      <c r="DI75" s="28">
        <f t="shared" si="130"/>
        <v>29040993.680000003</v>
      </c>
      <c r="DJ75" s="31">
        <f t="shared" si="108"/>
        <v>47680597.120000005</v>
      </c>
      <c r="DK75" s="28">
        <f t="shared" si="131"/>
        <v>64774101.039999992</v>
      </c>
      <c r="DL75" s="28">
        <f t="shared" si="132"/>
        <v>100919757.44000001</v>
      </c>
      <c r="DM75" s="31">
        <f t="shared" si="133"/>
        <v>165693858.48000002</v>
      </c>
      <c r="DN75" s="151"/>
      <c r="DO75" s="37">
        <f t="shared" si="149"/>
        <v>0</v>
      </c>
    </row>
    <row r="76" spans="1:119" ht="12.75" customHeight="1" x14ac:dyDescent="0.2">
      <c r="A76" s="135">
        <v>70081</v>
      </c>
      <c r="B76" s="150">
        <v>721404092</v>
      </c>
      <c r="C76" s="129" t="s">
        <v>122</v>
      </c>
      <c r="D76" s="80" t="s">
        <v>9</v>
      </c>
      <c r="E76" s="13"/>
      <c r="F76" s="81">
        <v>1</v>
      </c>
      <c r="G76" s="14"/>
      <c r="H76" s="24"/>
      <c r="I76" s="25"/>
      <c r="J76" s="26"/>
      <c r="K76" s="91">
        <v>25253.69224</v>
      </c>
      <c r="L76" s="92"/>
      <c r="M76" s="93">
        <f t="shared" si="79"/>
        <v>25253.69224</v>
      </c>
      <c r="N76" s="91">
        <v>342855.00071917562</v>
      </c>
      <c r="O76" s="92"/>
      <c r="P76" s="93">
        <f t="shared" si="80"/>
        <v>342855.00071917562</v>
      </c>
      <c r="Q76" s="91">
        <v>0</v>
      </c>
      <c r="R76" s="92">
        <v>0</v>
      </c>
      <c r="S76" s="123">
        <f t="shared" si="81"/>
        <v>368108.69295917562</v>
      </c>
      <c r="U76" s="24">
        <f t="shared" si="82"/>
        <v>25253.69224</v>
      </c>
      <c r="V76" s="24">
        <f t="shared" si="83"/>
        <v>342855.00071917562</v>
      </c>
      <c r="X76" s="70">
        <f>+ROUND((U76*0.25)*'Distribution Wksht'!$E$14,2)</f>
        <v>831.52</v>
      </c>
      <c r="Y76" s="24">
        <f>+ROUND((V76*0.25)*'Distribution Wksht'!$E$14,2)</f>
        <v>11289.03</v>
      </c>
      <c r="Z76" s="27">
        <f t="shared" si="84"/>
        <v>12120.550000000001</v>
      </c>
      <c r="AA76" s="24">
        <f>+ROUND((U76*0.25)*'Distribution Wksht'!$E$15,2)</f>
        <v>570.08000000000004</v>
      </c>
      <c r="AB76" s="24">
        <f>+ROUND((V76*0.25)*'Distribution Wksht'!$E$15,2)</f>
        <v>7739.62</v>
      </c>
      <c r="AC76" s="27">
        <f t="shared" si="85"/>
        <v>8309.7000000000007</v>
      </c>
      <c r="AD76" s="24">
        <f>+ROUND((U76*0.25)*'Distribution Wksht'!$E$16,2)</f>
        <v>1291.18</v>
      </c>
      <c r="AE76" s="24">
        <f>+ROUND((V76*0.25)*'Distribution Wksht'!$E$16,2)</f>
        <v>17529.599999999999</v>
      </c>
      <c r="AF76" s="27">
        <f t="shared" si="86"/>
        <v>18820.78</v>
      </c>
      <c r="AG76" s="24">
        <f>+ROUND((U76*0.25)*'Distribution Wksht'!$E$17,2)</f>
        <v>1798.8</v>
      </c>
      <c r="AH76" s="24">
        <f>+ROUND((V76*0.25)*'Distribution Wksht'!$E$17,2)</f>
        <v>24421.279999999999</v>
      </c>
      <c r="AI76" s="27">
        <f t="shared" si="87"/>
        <v>26220.079999999998</v>
      </c>
      <c r="AJ76" s="24">
        <f>+ROUND((U76*0.25)*'Distribution Wksht'!$E$18,2)</f>
        <v>1821.85</v>
      </c>
      <c r="AK76" s="24">
        <f>+ROUND((V76*0.25)*'Distribution Wksht'!$E$18,2)</f>
        <v>24734.2</v>
      </c>
      <c r="AL76" s="27">
        <f t="shared" si="88"/>
        <v>26556.05</v>
      </c>
      <c r="AM76" s="24">
        <f t="shared" si="109"/>
        <v>6313.43</v>
      </c>
      <c r="AN76" s="24">
        <f t="shared" si="110"/>
        <v>85713.73</v>
      </c>
      <c r="AO76" s="27">
        <f t="shared" si="111"/>
        <v>92027.16</v>
      </c>
      <c r="AQ76" s="70">
        <f>+ROUND((U76*0.25)*'Distribution Wksht'!$L$14,2)</f>
        <v>831.52</v>
      </c>
      <c r="AR76" s="24">
        <f>+ROUND((V76*0.25)*'Distribution Wksht'!$L$14,2)</f>
        <v>11289.03</v>
      </c>
      <c r="AS76" s="27">
        <f t="shared" si="89"/>
        <v>12120.550000000001</v>
      </c>
      <c r="AT76" s="24">
        <f>+ROUND((U76*0.25)*'Distribution Wksht'!$L$15,2)</f>
        <v>570.08000000000004</v>
      </c>
      <c r="AU76" s="24">
        <f>+ROUND((V76*0.25)*'Distribution Wksht'!$L$15,2)</f>
        <v>7739.62</v>
      </c>
      <c r="AV76" s="27">
        <f t="shared" si="90"/>
        <v>8309.7000000000007</v>
      </c>
      <c r="AW76" s="24">
        <f>+ROUND((U76*0.25)*'Distribution Wksht'!$L$16,2)</f>
        <v>1291.18</v>
      </c>
      <c r="AX76" s="24">
        <f>+ROUND((V76*0.25)*'Distribution Wksht'!$L$16,2)</f>
        <v>17529.599999999999</v>
      </c>
      <c r="AY76" s="27">
        <f t="shared" si="91"/>
        <v>18820.78</v>
      </c>
      <c r="AZ76" s="24">
        <f>+ROUND((U76*0.25)*'Distribution Wksht'!$L$17,2)</f>
        <v>1798.8</v>
      </c>
      <c r="BA76" s="24">
        <f>+ROUND((V76*0.25)*'Distribution Wksht'!$L$17,2)</f>
        <v>24421.279999999999</v>
      </c>
      <c r="BB76" s="27">
        <f t="shared" si="92"/>
        <v>26220.079999999998</v>
      </c>
      <c r="BC76" s="24">
        <f>+ROUND((U76*0.25)*'Distribution Wksht'!$L$18,2)</f>
        <v>1821.85</v>
      </c>
      <c r="BD76" s="24">
        <f>+ROUND((V76*0.25)*'Distribution Wksht'!$L$18,2)</f>
        <v>24734.2</v>
      </c>
      <c r="BE76" s="27">
        <f t="shared" si="93"/>
        <v>26556.05</v>
      </c>
      <c r="BF76" s="24">
        <f t="shared" si="112"/>
        <v>6313.43</v>
      </c>
      <c r="BG76" s="24">
        <f t="shared" si="113"/>
        <v>85713.73</v>
      </c>
      <c r="BH76" s="27">
        <f t="shared" si="114"/>
        <v>92027.16</v>
      </c>
      <c r="BI76" s="37"/>
      <c r="BJ76" s="70">
        <f>+ROUND((U76*0.25)*'Distribution Wksht'!$S$14,2)</f>
        <v>816.13</v>
      </c>
      <c r="BK76" s="24">
        <f>+ROUND((V76*0.25)*'Distribution Wksht'!$S$14,2)</f>
        <v>11080.15</v>
      </c>
      <c r="BL76" s="27">
        <f t="shared" si="94"/>
        <v>11896.279999999999</v>
      </c>
      <c r="BM76" s="24">
        <f>+ROUND((U76*0.25)*'Distribution Wksht'!$S$15,2)</f>
        <v>560.92999999999995</v>
      </c>
      <c r="BN76" s="24">
        <f>+ROUND((V76*0.25)*'Distribution Wksht'!$S$15,2)</f>
        <v>7615.46</v>
      </c>
      <c r="BO76" s="27">
        <f t="shared" si="95"/>
        <v>8176.39</v>
      </c>
      <c r="BP76" s="24">
        <f>+ROUND((U76*0.25)*'Distribution Wksht'!$S$16,2)</f>
        <v>1312.8</v>
      </c>
      <c r="BQ76" s="24">
        <f>+ROUND((V76*0.25)*'Distribution Wksht'!$S$16,2)</f>
        <v>17823.11</v>
      </c>
      <c r="BR76" s="27">
        <f t="shared" si="96"/>
        <v>19135.91</v>
      </c>
      <c r="BS76" s="24">
        <f>+ROUND((U76*0.25)*'Distribution Wksht'!$S$17,2)</f>
        <v>1811.87</v>
      </c>
      <c r="BT76" s="24">
        <f>+ROUND((V76*0.25)*'Distribution Wksht'!$S$17,2)</f>
        <v>24598.7</v>
      </c>
      <c r="BU76" s="27">
        <f t="shared" si="97"/>
        <v>26410.57</v>
      </c>
      <c r="BV76" s="24">
        <f>+ROUND((U76*0.25)*'Distribution Wksht'!$S$18,2)</f>
        <v>1811.69</v>
      </c>
      <c r="BW76" s="24">
        <f>+ROUND((V76*0.25)*'Distribution Wksht'!$S$18,2)</f>
        <v>24596.32</v>
      </c>
      <c r="BX76" s="27">
        <f t="shared" si="98"/>
        <v>26408.01</v>
      </c>
      <c r="BY76" s="24">
        <f t="shared" si="115"/>
        <v>6313.42</v>
      </c>
      <c r="BZ76" s="24">
        <f t="shared" si="116"/>
        <v>85713.739999999991</v>
      </c>
      <c r="CA76" s="27">
        <f t="shared" si="117"/>
        <v>92027.159999999989</v>
      </c>
      <c r="CC76" s="70">
        <f>+ROUND((U76*0.25)*'Distribution Wksht'!$Z$14,2)</f>
        <v>816.13</v>
      </c>
      <c r="CD76" s="24">
        <f>+ROUND((V76*0.25)*'Distribution Wksht'!$Z$14,2)</f>
        <v>11080.15</v>
      </c>
      <c r="CE76" s="27">
        <f t="shared" si="99"/>
        <v>11896.279999999999</v>
      </c>
      <c r="CF76" s="24">
        <f>+ROUND((U76*0.25)*'Distribution Wksht'!$Z$15,2)</f>
        <v>560.92999999999995</v>
      </c>
      <c r="CG76" s="24">
        <f>+ROUND((V76*0.25)*'Distribution Wksht'!$Z$15,2)</f>
        <v>7615.46</v>
      </c>
      <c r="CH76" s="27">
        <f t="shared" si="100"/>
        <v>8176.39</v>
      </c>
      <c r="CI76" s="24">
        <f>+ROUND((U76*0.25)*'Distribution Wksht'!$Z$16,2)</f>
        <v>1312.8</v>
      </c>
      <c r="CJ76" s="24">
        <f>+ROUND((V76*0.25)*'Distribution Wksht'!$Z$16,)</f>
        <v>17823</v>
      </c>
      <c r="CK76" s="27">
        <f t="shared" si="101"/>
        <v>19135.8</v>
      </c>
      <c r="CL76" s="24">
        <f>+ROUND((U76*0.25)*'Distribution Wksht'!$Z$17,2)</f>
        <v>1811.87</v>
      </c>
      <c r="CM76" s="24">
        <f>+ROUND((V76*0.25)*'Distribution Wksht'!$Z$17,2)</f>
        <v>24598.7</v>
      </c>
      <c r="CN76" s="27">
        <f t="shared" si="102"/>
        <v>26410.57</v>
      </c>
      <c r="CO76" s="24">
        <f>+ROUND((U76*0.25)*'Distribution Wksht'!$Z$18,2)</f>
        <v>1811.69</v>
      </c>
      <c r="CP76" s="24">
        <f>+ROUND((V76*0.25)*'Distribution Wksht'!$Z$18,2)</f>
        <v>24596.32</v>
      </c>
      <c r="CQ76" s="27">
        <f t="shared" si="103"/>
        <v>26408.01</v>
      </c>
      <c r="CR76" s="24">
        <f t="shared" si="118"/>
        <v>6313.42</v>
      </c>
      <c r="CS76" s="24">
        <f t="shared" si="119"/>
        <v>85713.63</v>
      </c>
      <c r="CT76" s="27">
        <f t="shared" si="120"/>
        <v>92027.05</v>
      </c>
      <c r="CV76" s="70">
        <f t="shared" si="121"/>
        <v>3295.3</v>
      </c>
      <c r="CW76" s="24">
        <f t="shared" si="122"/>
        <v>44738.36</v>
      </c>
      <c r="CX76" s="27">
        <f t="shared" si="104"/>
        <v>48033.66</v>
      </c>
      <c r="CY76" s="24">
        <f t="shared" si="123"/>
        <v>2262.02</v>
      </c>
      <c r="CZ76" s="24">
        <f t="shared" si="124"/>
        <v>30710.16</v>
      </c>
      <c r="DA76" s="27">
        <f t="shared" si="105"/>
        <v>32972.18</v>
      </c>
      <c r="DB76" s="24">
        <f t="shared" si="125"/>
        <v>5207.96</v>
      </c>
      <c r="DC76" s="24">
        <f t="shared" si="126"/>
        <v>70705.31</v>
      </c>
      <c r="DD76" s="27">
        <f t="shared" si="106"/>
        <v>75913.27</v>
      </c>
      <c r="DE76" s="24">
        <f t="shared" si="127"/>
        <v>7221.3399999999992</v>
      </c>
      <c r="DF76" s="24">
        <f t="shared" si="128"/>
        <v>98039.959999999992</v>
      </c>
      <c r="DG76" s="27">
        <f t="shared" si="107"/>
        <v>105261.29999999999</v>
      </c>
      <c r="DH76" s="24">
        <f t="shared" si="129"/>
        <v>7267.08</v>
      </c>
      <c r="DI76" s="24">
        <f t="shared" si="130"/>
        <v>98661.040000000008</v>
      </c>
      <c r="DJ76" s="27">
        <f t="shared" si="108"/>
        <v>105928.12000000001</v>
      </c>
      <c r="DK76" s="24">
        <f t="shared" si="131"/>
        <v>25253.699999999997</v>
      </c>
      <c r="DL76" s="24">
        <f t="shared" si="132"/>
        <v>342854.83</v>
      </c>
      <c r="DM76" s="27">
        <f t="shared" si="133"/>
        <v>368108.53</v>
      </c>
      <c r="DN76" s="151"/>
      <c r="DO76" s="37">
        <f t="shared" si="149"/>
        <v>0</v>
      </c>
    </row>
    <row r="77" spans="1:119" ht="12.75" customHeight="1" x14ac:dyDescent="0.2">
      <c r="A77" s="136">
        <v>76761</v>
      </c>
      <c r="B77" s="149">
        <v>721275428</v>
      </c>
      <c r="C77" s="130" t="s">
        <v>123</v>
      </c>
      <c r="D77" s="82" t="s">
        <v>9</v>
      </c>
      <c r="E77" s="11"/>
      <c r="F77" s="83">
        <v>1</v>
      </c>
      <c r="G77" s="15"/>
      <c r="H77" s="28"/>
      <c r="I77" s="29"/>
      <c r="J77" s="30"/>
      <c r="K77" s="94">
        <v>2113.75108</v>
      </c>
      <c r="L77" s="95"/>
      <c r="M77" s="96">
        <f t="shared" si="79"/>
        <v>2113.75108</v>
      </c>
      <c r="N77" s="94">
        <v>315738.95337021031</v>
      </c>
      <c r="O77" s="95"/>
      <c r="P77" s="96">
        <f t="shared" si="80"/>
        <v>315738.95337021031</v>
      </c>
      <c r="Q77" s="94">
        <v>0</v>
      </c>
      <c r="R77" s="95">
        <v>0</v>
      </c>
      <c r="S77" s="124">
        <f t="shared" si="81"/>
        <v>317852.70445021032</v>
      </c>
      <c r="U77" s="28">
        <f t="shared" si="82"/>
        <v>2113.75108</v>
      </c>
      <c r="V77" s="28">
        <f t="shared" si="83"/>
        <v>315738.95337021031</v>
      </c>
      <c r="X77" s="71">
        <f>+ROUND((U77*0.25)*'Distribution Wksht'!$E$14,2)</f>
        <v>69.599999999999994</v>
      </c>
      <c r="Y77" s="28">
        <f>+ROUND((V77*0.25)*'Distribution Wksht'!$E$14,2)</f>
        <v>10396.200000000001</v>
      </c>
      <c r="Z77" s="31">
        <f t="shared" si="84"/>
        <v>10465.800000000001</v>
      </c>
      <c r="AA77" s="28">
        <f>+ROUND((U77*0.25)*'Distribution Wksht'!$E$15,2)</f>
        <v>47.72</v>
      </c>
      <c r="AB77" s="28">
        <f>+ROUND((V77*0.25)*'Distribution Wksht'!$E$15,2)</f>
        <v>7127.51</v>
      </c>
      <c r="AC77" s="31">
        <f t="shared" si="85"/>
        <v>7175.2300000000005</v>
      </c>
      <c r="AD77" s="28">
        <f>+ROUND((U77*0.25)*'Distribution Wksht'!$E$16,2)</f>
        <v>108.07</v>
      </c>
      <c r="AE77" s="28">
        <f>+ROUND((V77*0.25)*'Distribution Wksht'!$E$16,2)</f>
        <v>16143.21</v>
      </c>
      <c r="AF77" s="31">
        <f t="shared" si="86"/>
        <v>16251.279999999999</v>
      </c>
      <c r="AG77" s="28">
        <f>+ROUND((U77*0.25)*'Distribution Wksht'!$E$17,2)</f>
        <v>150.56</v>
      </c>
      <c r="AH77" s="28">
        <f>+ROUND((V77*0.25)*'Distribution Wksht'!$E$17,2)</f>
        <v>22489.83</v>
      </c>
      <c r="AI77" s="31">
        <f t="shared" si="87"/>
        <v>22640.390000000003</v>
      </c>
      <c r="AJ77" s="28">
        <f>+ROUND((U77*0.25)*'Distribution Wksht'!$E$18,2)</f>
        <v>152.49</v>
      </c>
      <c r="AK77" s="28">
        <f>+ROUND((V77*0.25)*'Distribution Wksht'!$E$18,2)</f>
        <v>22778</v>
      </c>
      <c r="AL77" s="31">
        <f t="shared" si="88"/>
        <v>22930.49</v>
      </c>
      <c r="AM77" s="28">
        <f t="shared" si="109"/>
        <v>528.44000000000005</v>
      </c>
      <c r="AN77" s="28">
        <f t="shared" si="110"/>
        <v>78934.75</v>
      </c>
      <c r="AO77" s="31">
        <f t="shared" si="111"/>
        <v>79463.19</v>
      </c>
      <c r="AQ77" s="71">
        <f>+ROUND((U77*0.25)*'Distribution Wksht'!$L$14,2)</f>
        <v>69.599999999999994</v>
      </c>
      <c r="AR77" s="28">
        <f>+ROUND((V77*0.25)*'Distribution Wksht'!$L$14,2)</f>
        <v>10396.200000000001</v>
      </c>
      <c r="AS77" s="31">
        <f t="shared" si="89"/>
        <v>10465.800000000001</v>
      </c>
      <c r="AT77" s="28">
        <f>+ROUND((U77*0.25)*'Distribution Wksht'!$L$15,2)</f>
        <v>47.72</v>
      </c>
      <c r="AU77" s="28">
        <f>+ROUND((V77*0.25)*'Distribution Wksht'!$L$15,2)</f>
        <v>7127.51</v>
      </c>
      <c r="AV77" s="31">
        <f t="shared" si="90"/>
        <v>7175.2300000000005</v>
      </c>
      <c r="AW77" s="28">
        <f>+ROUND((U77*0.25)*'Distribution Wksht'!$L$16,2)</f>
        <v>108.07</v>
      </c>
      <c r="AX77" s="28">
        <f>+ROUND((V77*0.25)*'Distribution Wksht'!$L$16,2)</f>
        <v>16143.21</v>
      </c>
      <c r="AY77" s="31">
        <f t="shared" si="91"/>
        <v>16251.279999999999</v>
      </c>
      <c r="AZ77" s="28">
        <f>+ROUND((U77*0.25)*'Distribution Wksht'!$L$17,2)</f>
        <v>150.56</v>
      </c>
      <c r="BA77" s="28">
        <f>+ROUND((V77*0.25)*'Distribution Wksht'!$L$17,2)</f>
        <v>22489.83</v>
      </c>
      <c r="BB77" s="31">
        <f t="shared" si="92"/>
        <v>22640.390000000003</v>
      </c>
      <c r="BC77" s="28">
        <f>+ROUND((U77*0.25)*'Distribution Wksht'!$L$18,2)</f>
        <v>152.49</v>
      </c>
      <c r="BD77" s="28">
        <f>+ROUND((V77*0.25)*'Distribution Wksht'!$L$18,2)</f>
        <v>22778</v>
      </c>
      <c r="BE77" s="31">
        <f t="shared" si="93"/>
        <v>22930.49</v>
      </c>
      <c r="BF77" s="28">
        <f t="shared" si="112"/>
        <v>528.44000000000005</v>
      </c>
      <c r="BG77" s="28">
        <f t="shared" si="113"/>
        <v>78934.75</v>
      </c>
      <c r="BH77" s="31">
        <f t="shared" si="114"/>
        <v>79463.19</v>
      </c>
      <c r="BI77" s="37"/>
      <c r="BJ77" s="71">
        <f>+ROUND((U77*0.25)*'Distribution Wksht'!$S$14,2)</f>
        <v>68.31</v>
      </c>
      <c r="BK77" s="28">
        <f>+ROUND((V77*0.25)*'Distribution Wksht'!$S$14,2)</f>
        <v>10203.83</v>
      </c>
      <c r="BL77" s="31">
        <f t="shared" si="94"/>
        <v>10272.14</v>
      </c>
      <c r="BM77" s="28">
        <f>+ROUND((U77*0.25)*'Distribution Wksht'!$S$15,2)</f>
        <v>46.95</v>
      </c>
      <c r="BN77" s="28">
        <f>+ROUND((V77*0.25)*'Distribution Wksht'!$S$15,2)</f>
        <v>7013.16</v>
      </c>
      <c r="BO77" s="31">
        <f t="shared" si="95"/>
        <v>7060.11</v>
      </c>
      <c r="BP77" s="28">
        <f>+ROUND((U77*0.25)*'Distribution Wksht'!$S$16,2)</f>
        <v>109.88</v>
      </c>
      <c r="BQ77" s="28">
        <f>+ROUND((V77*0.25)*'Distribution Wksht'!$S$16,2)</f>
        <v>16413.5</v>
      </c>
      <c r="BR77" s="31">
        <f t="shared" si="96"/>
        <v>16523.38</v>
      </c>
      <c r="BS77" s="28">
        <f>+ROUND((U77*0.25)*'Distribution Wksht'!$S$17,2)</f>
        <v>151.65</v>
      </c>
      <c r="BT77" s="28">
        <f>+ROUND((V77*0.25)*'Distribution Wksht'!$S$17,2)</f>
        <v>22653.21</v>
      </c>
      <c r="BU77" s="31">
        <f t="shared" si="97"/>
        <v>22804.86</v>
      </c>
      <c r="BV77" s="28">
        <f>+ROUND((U77*0.25)*'Distribution Wksht'!$S$18,2)</f>
        <v>151.63999999999999</v>
      </c>
      <c r="BW77" s="28">
        <f>+ROUND((V77*0.25)*'Distribution Wksht'!$S$18,2)</f>
        <v>22651.03</v>
      </c>
      <c r="BX77" s="31">
        <f t="shared" si="98"/>
        <v>22802.67</v>
      </c>
      <c r="BY77" s="28">
        <f t="shared" si="115"/>
        <v>528.42999999999995</v>
      </c>
      <c r="BZ77" s="28">
        <f t="shared" si="116"/>
        <v>78934.73</v>
      </c>
      <c r="CA77" s="31">
        <f t="shared" si="117"/>
        <v>79463.159999999989</v>
      </c>
      <c r="CC77" s="71">
        <f>+ROUND((U77*0.25)*'Distribution Wksht'!$Z$14,2)</f>
        <v>68.31</v>
      </c>
      <c r="CD77" s="28">
        <f>+ROUND((V77*0.25)*'Distribution Wksht'!$Z$14,2)</f>
        <v>10203.83</v>
      </c>
      <c r="CE77" s="31">
        <f t="shared" si="99"/>
        <v>10272.14</v>
      </c>
      <c r="CF77" s="28">
        <f>+ROUND((U77*0.25)*'Distribution Wksht'!$Z$15,2)</f>
        <v>46.95</v>
      </c>
      <c r="CG77" s="28">
        <f>+ROUND((V77*0.25)*'Distribution Wksht'!$Z$15,2)</f>
        <v>7013.16</v>
      </c>
      <c r="CH77" s="31">
        <f t="shared" si="100"/>
        <v>7060.11</v>
      </c>
      <c r="CI77" s="28">
        <f>+ROUND((U77*0.25)*'Distribution Wksht'!$Z$16,2)</f>
        <v>109.88</v>
      </c>
      <c r="CJ77" s="28">
        <f>+ROUND((V77*0.25)*'Distribution Wksht'!$Z$16,)</f>
        <v>16414</v>
      </c>
      <c r="CK77" s="31">
        <f t="shared" si="101"/>
        <v>16523.88</v>
      </c>
      <c r="CL77" s="28">
        <f>+ROUND((U77*0.25)*'Distribution Wksht'!$Z$17,2)</f>
        <v>151.65</v>
      </c>
      <c r="CM77" s="28">
        <f>+ROUND((V77*0.25)*'Distribution Wksht'!$Z$17,2)</f>
        <v>22653.21</v>
      </c>
      <c r="CN77" s="31">
        <f t="shared" si="102"/>
        <v>22804.86</v>
      </c>
      <c r="CO77" s="28">
        <f>+ROUND((U77*0.25)*'Distribution Wksht'!$Z$18,2)</f>
        <v>151.63999999999999</v>
      </c>
      <c r="CP77" s="28">
        <f>+ROUND((V77*0.25)*'Distribution Wksht'!$Z$18,2)</f>
        <v>22651.03</v>
      </c>
      <c r="CQ77" s="31">
        <f t="shared" si="103"/>
        <v>22802.67</v>
      </c>
      <c r="CR77" s="28">
        <f t="shared" si="118"/>
        <v>528.42999999999995</v>
      </c>
      <c r="CS77" s="28">
        <f t="shared" si="119"/>
        <v>78935.23</v>
      </c>
      <c r="CT77" s="31">
        <f t="shared" si="120"/>
        <v>79463.659999999989</v>
      </c>
      <c r="CV77" s="71">
        <f t="shared" si="121"/>
        <v>275.82</v>
      </c>
      <c r="CW77" s="28">
        <f t="shared" si="122"/>
        <v>41200.060000000005</v>
      </c>
      <c r="CX77" s="31">
        <f t="shared" si="104"/>
        <v>41475.880000000005</v>
      </c>
      <c r="CY77" s="28">
        <f t="shared" si="123"/>
        <v>189.33999999999997</v>
      </c>
      <c r="CZ77" s="28">
        <f t="shared" si="124"/>
        <v>28281.34</v>
      </c>
      <c r="DA77" s="31">
        <f t="shared" si="105"/>
        <v>28470.68</v>
      </c>
      <c r="DB77" s="28">
        <f t="shared" si="125"/>
        <v>435.9</v>
      </c>
      <c r="DC77" s="28">
        <f t="shared" si="126"/>
        <v>65113.919999999998</v>
      </c>
      <c r="DD77" s="31">
        <f t="shared" si="106"/>
        <v>65549.819999999992</v>
      </c>
      <c r="DE77" s="28">
        <f t="shared" si="127"/>
        <v>604.41999999999996</v>
      </c>
      <c r="DF77" s="28">
        <f t="shared" si="128"/>
        <v>90286.079999999987</v>
      </c>
      <c r="DG77" s="31">
        <f t="shared" si="107"/>
        <v>90890.499999999985</v>
      </c>
      <c r="DH77" s="28">
        <f t="shared" si="129"/>
        <v>608.26</v>
      </c>
      <c r="DI77" s="28">
        <f t="shared" si="130"/>
        <v>90858.06</v>
      </c>
      <c r="DJ77" s="31">
        <f t="shared" si="108"/>
        <v>91466.319999999992</v>
      </c>
      <c r="DK77" s="28">
        <f t="shared" si="131"/>
        <v>2113.7399999999998</v>
      </c>
      <c r="DL77" s="28">
        <f t="shared" si="132"/>
        <v>315739.45999999996</v>
      </c>
      <c r="DM77" s="31">
        <f t="shared" si="133"/>
        <v>317853.19999999995</v>
      </c>
      <c r="DN77" s="151"/>
      <c r="DO77" s="37">
        <f t="shared" si="149"/>
        <v>0</v>
      </c>
    </row>
    <row r="78" spans="1:119" ht="12.75" customHeight="1" x14ac:dyDescent="0.2">
      <c r="A78" s="135">
        <v>73052</v>
      </c>
      <c r="B78" s="150">
        <v>721054801</v>
      </c>
      <c r="C78" s="129" t="s">
        <v>124</v>
      </c>
      <c r="D78" s="80" t="s">
        <v>6</v>
      </c>
      <c r="E78" s="13"/>
      <c r="F78" s="81">
        <v>2</v>
      </c>
      <c r="G78" s="14"/>
      <c r="H78" s="24"/>
      <c r="I78" s="25"/>
      <c r="J78" s="26"/>
      <c r="K78" s="91">
        <v>24563.31405044952</v>
      </c>
      <c r="L78" s="92"/>
      <c r="M78" s="93">
        <f t="shared" si="79"/>
        <v>24563.31405044952</v>
      </c>
      <c r="N78" s="91">
        <v>2359768.9002388003</v>
      </c>
      <c r="O78" s="92"/>
      <c r="P78" s="93">
        <f t="shared" si="80"/>
        <v>2359768.9002388003</v>
      </c>
      <c r="Q78" s="91">
        <v>0</v>
      </c>
      <c r="R78" s="92">
        <v>0</v>
      </c>
      <c r="S78" s="123">
        <f t="shared" si="81"/>
        <v>2384332.2142892499</v>
      </c>
      <c r="U78" s="24">
        <f t="shared" si="82"/>
        <v>24563.31405044952</v>
      </c>
      <c r="V78" s="24">
        <f t="shared" si="83"/>
        <v>2359768.9002388003</v>
      </c>
      <c r="X78" s="70">
        <f>+ROUND((U78*0.25)*'Distribution Wksht'!$E$14,2)</f>
        <v>808.79</v>
      </c>
      <c r="Y78" s="24">
        <f>+ROUND((V78*0.25)*'Distribution Wksht'!$E$14,2)</f>
        <v>77699.06</v>
      </c>
      <c r="Z78" s="27">
        <f t="shared" si="84"/>
        <v>78507.849999999991</v>
      </c>
      <c r="AA78" s="24">
        <f>+ROUND((U78*0.25)*'Distribution Wksht'!$E$15,2)</f>
        <v>554.49</v>
      </c>
      <c r="AB78" s="24">
        <f>+ROUND((V78*0.25)*'Distribution Wksht'!$E$15,2)</f>
        <v>53269.53</v>
      </c>
      <c r="AC78" s="27">
        <f t="shared" si="85"/>
        <v>53824.02</v>
      </c>
      <c r="AD78" s="24">
        <f>+ROUND((U78*0.25)*'Distribution Wksht'!$E$16,2)</f>
        <v>1255.8800000000001</v>
      </c>
      <c r="AE78" s="24">
        <f>+ROUND((V78*0.25)*'Distribution Wksht'!$E$16,2)</f>
        <v>120651.05</v>
      </c>
      <c r="AF78" s="27">
        <f t="shared" si="86"/>
        <v>121906.93000000001</v>
      </c>
      <c r="AG78" s="24">
        <f>+ROUND((U78*0.25)*'Distribution Wksht'!$E$17,2)</f>
        <v>1749.62</v>
      </c>
      <c r="AH78" s="24">
        <f>+ROUND((V78*0.25)*'Distribution Wksht'!$E$17,2)</f>
        <v>168084.42</v>
      </c>
      <c r="AI78" s="27">
        <f t="shared" si="87"/>
        <v>169834.04</v>
      </c>
      <c r="AJ78" s="24">
        <f>+ROUND((U78*0.25)*'Distribution Wksht'!$E$18,2)</f>
        <v>1772.04</v>
      </c>
      <c r="AK78" s="24">
        <f>+ROUND((V78*0.25)*'Distribution Wksht'!$E$18,2)</f>
        <v>170238.16</v>
      </c>
      <c r="AL78" s="27">
        <f t="shared" si="88"/>
        <v>172010.2</v>
      </c>
      <c r="AM78" s="24">
        <f t="shared" si="109"/>
        <v>6140.82</v>
      </c>
      <c r="AN78" s="24">
        <f t="shared" si="110"/>
        <v>589942.22000000009</v>
      </c>
      <c r="AO78" s="27">
        <f t="shared" si="111"/>
        <v>596083.04</v>
      </c>
      <c r="AQ78" s="70">
        <f>+ROUND((U78*0.25)*'Distribution Wksht'!$L$14,2)</f>
        <v>808.79</v>
      </c>
      <c r="AR78" s="24">
        <f>+ROUND((V78*0.25)*'Distribution Wksht'!$L$14,2)</f>
        <v>77699.06</v>
      </c>
      <c r="AS78" s="27">
        <f t="shared" si="89"/>
        <v>78507.849999999991</v>
      </c>
      <c r="AT78" s="24">
        <f>+ROUND((U78*0.25)*'Distribution Wksht'!$L$15,2)</f>
        <v>554.49</v>
      </c>
      <c r="AU78" s="24">
        <f>+ROUND((V78*0.25)*'Distribution Wksht'!$L$15,2)</f>
        <v>53269.53</v>
      </c>
      <c r="AV78" s="27">
        <f t="shared" si="90"/>
        <v>53824.02</v>
      </c>
      <c r="AW78" s="24">
        <f>+ROUND((U78*0.25)*'Distribution Wksht'!$L$16,2)</f>
        <v>1255.8800000000001</v>
      </c>
      <c r="AX78" s="24">
        <f>+ROUND((V78*0.25)*'Distribution Wksht'!$L$16,2)</f>
        <v>120651.05</v>
      </c>
      <c r="AY78" s="27">
        <f t="shared" si="91"/>
        <v>121906.93000000001</v>
      </c>
      <c r="AZ78" s="24">
        <f>+ROUND((U78*0.25)*'Distribution Wksht'!$L$17,2)</f>
        <v>1749.62</v>
      </c>
      <c r="BA78" s="24">
        <f>+ROUND((V78*0.25)*'Distribution Wksht'!$L$17,2)</f>
        <v>168084.42</v>
      </c>
      <c r="BB78" s="27">
        <f t="shared" si="92"/>
        <v>169834.04</v>
      </c>
      <c r="BC78" s="24">
        <f>+ROUND((U78*0.25)*'Distribution Wksht'!$L$18,2)</f>
        <v>1772.04</v>
      </c>
      <c r="BD78" s="24">
        <f>+ROUND((V78*0.25)*'Distribution Wksht'!$L$18,2)</f>
        <v>170238.16</v>
      </c>
      <c r="BE78" s="27">
        <f t="shared" si="93"/>
        <v>172010.2</v>
      </c>
      <c r="BF78" s="24">
        <f t="shared" si="112"/>
        <v>6140.82</v>
      </c>
      <c r="BG78" s="24">
        <f t="shared" si="113"/>
        <v>589942.22000000009</v>
      </c>
      <c r="BH78" s="27">
        <f t="shared" si="114"/>
        <v>596083.04</v>
      </c>
      <c r="BI78" s="37"/>
      <c r="BJ78" s="70">
        <f>+ROUND((U78*0.25)*'Distribution Wksht'!$S$14,2)</f>
        <v>793.82</v>
      </c>
      <c r="BK78" s="24">
        <f>+ROUND((V78*0.25)*'Distribution Wksht'!$S$14,2)</f>
        <v>76261.39</v>
      </c>
      <c r="BL78" s="27">
        <f t="shared" si="94"/>
        <v>77055.210000000006</v>
      </c>
      <c r="BM78" s="24">
        <f>+ROUND((U78*0.25)*'Distribution Wksht'!$S$15,2)</f>
        <v>545.6</v>
      </c>
      <c r="BN78" s="24">
        <f>+ROUND((V78*0.25)*'Distribution Wksht'!$S$15,2)</f>
        <v>52414.97</v>
      </c>
      <c r="BO78" s="27">
        <f t="shared" si="95"/>
        <v>52960.57</v>
      </c>
      <c r="BP78" s="24">
        <f>+ROUND((U78*0.25)*'Distribution Wksht'!$S$16,2)</f>
        <v>1276.9100000000001</v>
      </c>
      <c r="BQ78" s="24">
        <f>+ROUND((V78*0.25)*'Distribution Wksht'!$S$16,2)</f>
        <v>122671.17</v>
      </c>
      <c r="BR78" s="27">
        <f t="shared" si="96"/>
        <v>123948.08</v>
      </c>
      <c r="BS78" s="24">
        <f>+ROUND((U78*0.25)*'Distribution Wksht'!$S$17,2)</f>
        <v>1762.34</v>
      </c>
      <c r="BT78" s="24">
        <f>+ROUND((V78*0.25)*'Distribution Wksht'!$S$17,2)</f>
        <v>169305.52</v>
      </c>
      <c r="BU78" s="27">
        <f t="shared" si="97"/>
        <v>171067.86</v>
      </c>
      <c r="BV78" s="24">
        <f>+ROUND((U78*0.25)*'Distribution Wksht'!$S$18,2)</f>
        <v>1762.17</v>
      </c>
      <c r="BW78" s="24">
        <f>+ROUND((V78*0.25)*'Distribution Wksht'!$S$18,2)</f>
        <v>169289.18</v>
      </c>
      <c r="BX78" s="27">
        <f t="shared" si="98"/>
        <v>171051.35</v>
      </c>
      <c r="BY78" s="24">
        <f t="shared" si="115"/>
        <v>6140.84</v>
      </c>
      <c r="BZ78" s="24">
        <f t="shared" si="116"/>
        <v>589942.23</v>
      </c>
      <c r="CA78" s="27">
        <f t="shared" si="117"/>
        <v>596083.06999999995</v>
      </c>
      <c r="CC78" s="70">
        <f>+ROUND((U78*0.25)*'Distribution Wksht'!$Z$14,2)</f>
        <v>793.82</v>
      </c>
      <c r="CD78" s="24">
        <f>+ROUND((V78*0.25)*'Distribution Wksht'!$Z$14,2)</f>
        <v>76261.39</v>
      </c>
      <c r="CE78" s="27">
        <f t="shared" si="99"/>
        <v>77055.210000000006</v>
      </c>
      <c r="CF78" s="24">
        <f>+ROUND((U78*0.25)*'Distribution Wksht'!$Z$15,2)</f>
        <v>545.6</v>
      </c>
      <c r="CG78" s="24">
        <f>+ROUND((V78*0.25)*'Distribution Wksht'!$Z$15,2)</f>
        <v>52414.97</v>
      </c>
      <c r="CH78" s="27">
        <f t="shared" si="100"/>
        <v>52960.57</v>
      </c>
      <c r="CI78" s="24">
        <f>+ROUND((U78*0.25)*'Distribution Wksht'!$Z$16,2)</f>
        <v>1276.9100000000001</v>
      </c>
      <c r="CJ78" s="24">
        <f>+ROUND((V78*0.25)*'Distribution Wksht'!$Z$16,)</f>
        <v>122671</v>
      </c>
      <c r="CK78" s="27">
        <f t="shared" si="101"/>
        <v>123947.91</v>
      </c>
      <c r="CL78" s="24">
        <f>+ROUND((U78*0.25)*'Distribution Wksht'!$Z$17,2)</f>
        <v>1762.34</v>
      </c>
      <c r="CM78" s="24">
        <f>+ROUND((V78*0.25)*'Distribution Wksht'!$Z$17,2)</f>
        <v>169305.52</v>
      </c>
      <c r="CN78" s="27">
        <f t="shared" si="102"/>
        <v>171067.86</v>
      </c>
      <c r="CO78" s="24">
        <f>+ROUND((U78*0.25)*'Distribution Wksht'!$Z$18,2)</f>
        <v>1762.17</v>
      </c>
      <c r="CP78" s="24">
        <f>+ROUND((V78*0.25)*'Distribution Wksht'!$Z$18,2)</f>
        <v>169289.18</v>
      </c>
      <c r="CQ78" s="27">
        <f t="shared" si="103"/>
        <v>171051.35</v>
      </c>
      <c r="CR78" s="24">
        <f t="shared" si="118"/>
        <v>6140.84</v>
      </c>
      <c r="CS78" s="24">
        <f t="shared" si="119"/>
        <v>589942.06000000006</v>
      </c>
      <c r="CT78" s="27">
        <f t="shared" si="120"/>
        <v>596082.9</v>
      </c>
      <c r="CV78" s="70">
        <f t="shared" si="121"/>
        <v>3205.2200000000003</v>
      </c>
      <c r="CW78" s="24">
        <f t="shared" si="122"/>
        <v>307920.90000000002</v>
      </c>
      <c r="CX78" s="27">
        <f t="shared" si="104"/>
        <v>311126.12</v>
      </c>
      <c r="CY78" s="24">
        <f t="shared" si="123"/>
        <v>2200.1799999999998</v>
      </c>
      <c r="CZ78" s="24">
        <f t="shared" si="124"/>
        <v>211369</v>
      </c>
      <c r="DA78" s="27">
        <f t="shared" si="105"/>
        <v>213569.18</v>
      </c>
      <c r="DB78" s="24">
        <f t="shared" si="125"/>
        <v>5065.58</v>
      </c>
      <c r="DC78" s="24">
        <f t="shared" si="126"/>
        <v>486644.27</v>
      </c>
      <c r="DD78" s="27">
        <f t="shared" si="106"/>
        <v>491709.85000000003</v>
      </c>
      <c r="DE78" s="24">
        <f t="shared" si="127"/>
        <v>7023.92</v>
      </c>
      <c r="DF78" s="24">
        <f t="shared" si="128"/>
        <v>674779.88</v>
      </c>
      <c r="DG78" s="27">
        <f t="shared" si="107"/>
        <v>681803.8</v>
      </c>
      <c r="DH78" s="24">
        <f t="shared" si="129"/>
        <v>7068.42</v>
      </c>
      <c r="DI78" s="24">
        <f t="shared" si="130"/>
        <v>679054.67999999993</v>
      </c>
      <c r="DJ78" s="27">
        <f t="shared" si="108"/>
        <v>686123.1</v>
      </c>
      <c r="DK78" s="24">
        <f t="shared" si="131"/>
        <v>24563.32</v>
      </c>
      <c r="DL78" s="24">
        <f t="shared" si="132"/>
        <v>2359768.73</v>
      </c>
      <c r="DM78" s="27">
        <f t="shared" si="133"/>
        <v>2384332.0499999998</v>
      </c>
      <c r="DN78" s="151"/>
      <c r="DO78" s="37">
        <f t="shared" si="149"/>
        <v>0</v>
      </c>
    </row>
    <row r="79" spans="1:119" ht="12.75" customHeight="1" x14ac:dyDescent="0.2">
      <c r="A79" s="136">
        <v>74329</v>
      </c>
      <c r="B79" s="149">
        <v>720637478</v>
      </c>
      <c r="C79" s="130" t="s">
        <v>125</v>
      </c>
      <c r="D79" s="82" t="s">
        <v>6</v>
      </c>
      <c r="E79" s="11"/>
      <c r="F79" s="83">
        <v>2</v>
      </c>
      <c r="G79" s="15"/>
      <c r="H79" s="28"/>
      <c r="I79" s="29"/>
      <c r="J79" s="30"/>
      <c r="K79" s="94">
        <v>8640.7893660974296</v>
      </c>
      <c r="L79" s="95"/>
      <c r="M79" s="96">
        <f t="shared" si="79"/>
        <v>8640.7893660974296</v>
      </c>
      <c r="N79" s="94">
        <v>1646938.414506502</v>
      </c>
      <c r="O79" s="95"/>
      <c r="P79" s="96">
        <f t="shared" si="80"/>
        <v>1646938.414506502</v>
      </c>
      <c r="Q79" s="94">
        <v>0</v>
      </c>
      <c r="R79" s="95">
        <v>0</v>
      </c>
      <c r="S79" s="124">
        <f t="shared" si="81"/>
        <v>1655579.2038725994</v>
      </c>
      <c r="U79" s="28">
        <f t="shared" si="82"/>
        <v>8640.7893660974296</v>
      </c>
      <c r="V79" s="28">
        <f t="shared" si="83"/>
        <v>1646938.414506502</v>
      </c>
      <c r="X79" s="71">
        <f>+ROUND((U79*0.25)*'Distribution Wksht'!$E$14,2)</f>
        <v>284.51</v>
      </c>
      <c r="Y79" s="28">
        <f>+ROUND((V79*0.25)*'Distribution Wksht'!$E$14,2)</f>
        <v>54228.01</v>
      </c>
      <c r="Z79" s="31">
        <f t="shared" si="84"/>
        <v>54512.520000000004</v>
      </c>
      <c r="AA79" s="28">
        <f>+ROUND((U79*0.25)*'Distribution Wksht'!$E$15,2)</f>
        <v>195.06</v>
      </c>
      <c r="AB79" s="28">
        <f>+ROUND((V79*0.25)*'Distribution Wksht'!$E$15,2)</f>
        <v>37178.06</v>
      </c>
      <c r="AC79" s="31">
        <f t="shared" si="85"/>
        <v>37373.119999999995</v>
      </c>
      <c r="AD79" s="28">
        <f>+ROUND((U79*0.25)*'Distribution Wksht'!$E$16,2)</f>
        <v>441.79</v>
      </c>
      <c r="AE79" s="28">
        <f>+ROUND((V79*0.25)*'Distribution Wksht'!$E$16,2)</f>
        <v>84205.22</v>
      </c>
      <c r="AF79" s="31">
        <f t="shared" si="86"/>
        <v>84647.01</v>
      </c>
      <c r="AG79" s="28">
        <f>+ROUND((U79*0.25)*'Distribution Wksht'!$E$17,2)</f>
        <v>615.48</v>
      </c>
      <c r="AH79" s="28">
        <f>+ROUND((V79*0.25)*'Distribution Wksht'!$E$17,2)</f>
        <v>117310.08</v>
      </c>
      <c r="AI79" s="31">
        <f t="shared" si="87"/>
        <v>117925.56</v>
      </c>
      <c r="AJ79" s="28">
        <f>+ROUND((U79*0.25)*'Distribution Wksht'!$E$18,2)</f>
        <v>623.36</v>
      </c>
      <c r="AK79" s="28">
        <f>+ROUND((V79*0.25)*'Distribution Wksht'!$E$18,2)</f>
        <v>118813.23</v>
      </c>
      <c r="AL79" s="31">
        <f t="shared" si="88"/>
        <v>119436.59</v>
      </c>
      <c r="AM79" s="28">
        <f t="shared" si="109"/>
        <v>2160.2000000000003</v>
      </c>
      <c r="AN79" s="28">
        <f t="shared" si="110"/>
        <v>411734.6</v>
      </c>
      <c r="AO79" s="31">
        <f t="shared" si="111"/>
        <v>413894.8</v>
      </c>
      <c r="AQ79" s="71">
        <f>+ROUND((U79*0.25)*'Distribution Wksht'!$L$14,2)</f>
        <v>284.51</v>
      </c>
      <c r="AR79" s="28">
        <f>+ROUND((V79*0.25)*'Distribution Wksht'!$L$14,2)</f>
        <v>54228.01</v>
      </c>
      <c r="AS79" s="31">
        <f t="shared" si="89"/>
        <v>54512.520000000004</v>
      </c>
      <c r="AT79" s="28">
        <f>+ROUND((U79*0.25)*'Distribution Wksht'!$L$15,2)</f>
        <v>195.06</v>
      </c>
      <c r="AU79" s="28">
        <f>+ROUND((V79*0.25)*'Distribution Wksht'!$L$15,2)</f>
        <v>37178.06</v>
      </c>
      <c r="AV79" s="31">
        <f t="shared" si="90"/>
        <v>37373.119999999995</v>
      </c>
      <c r="AW79" s="28">
        <f>+ROUND((U79*0.25)*'Distribution Wksht'!$L$16,2)</f>
        <v>441.79</v>
      </c>
      <c r="AX79" s="28">
        <f>+ROUND((V79*0.25)*'Distribution Wksht'!$L$16,2)</f>
        <v>84205.22</v>
      </c>
      <c r="AY79" s="31">
        <f t="shared" si="91"/>
        <v>84647.01</v>
      </c>
      <c r="AZ79" s="28">
        <f>+ROUND((U79*0.25)*'Distribution Wksht'!$L$17,2)</f>
        <v>615.48</v>
      </c>
      <c r="BA79" s="28">
        <f>+ROUND((V79*0.25)*'Distribution Wksht'!$L$17,2)</f>
        <v>117310.08</v>
      </c>
      <c r="BB79" s="31">
        <f t="shared" si="92"/>
        <v>117925.56</v>
      </c>
      <c r="BC79" s="28">
        <f>+ROUND((U79*0.25)*'Distribution Wksht'!$L$18,2)</f>
        <v>623.36</v>
      </c>
      <c r="BD79" s="28">
        <f>+ROUND((V79*0.25)*'Distribution Wksht'!$L$18,2)</f>
        <v>118813.23</v>
      </c>
      <c r="BE79" s="31">
        <f t="shared" si="93"/>
        <v>119436.59</v>
      </c>
      <c r="BF79" s="28">
        <f t="shared" si="112"/>
        <v>2160.2000000000003</v>
      </c>
      <c r="BG79" s="28">
        <f t="shared" si="113"/>
        <v>411734.6</v>
      </c>
      <c r="BH79" s="31">
        <f t="shared" si="114"/>
        <v>413894.8</v>
      </c>
      <c r="BI79" s="37"/>
      <c r="BJ79" s="71">
        <f>+ROUND((U79*0.25)*'Distribution Wksht'!$S$14,2)</f>
        <v>279.25</v>
      </c>
      <c r="BK79" s="28">
        <f>+ROUND((V79*0.25)*'Distribution Wksht'!$S$14,2)</f>
        <v>53224.62</v>
      </c>
      <c r="BL79" s="31">
        <f t="shared" si="94"/>
        <v>53503.87</v>
      </c>
      <c r="BM79" s="28">
        <f>+ROUND((U79*0.25)*'Distribution Wksht'!$S$15,2)</f>
        <v>191.93</v>
      </c>
      <c r="BN79" s="28">
        <f>+ROUND((V79*0.25)*'Distribution Wksht'!$S$15,2)</f>
        <v>36581.65</v>
      </c>
      <c r="BO79" s="31">
        <f t="shared" si="95"/>
        <v>36773.58</v>
      </c>
      <c r="BP79" s="28">
        <f>+ROUND((U79*0.25)*'Distribution Wksht'!$S$16,2)</f>
        <v>449.19</v>
      </c>
      <c r="BQ79" s="28">
        <f>+ROUND((V79*0.25)*'Distribution Wksht'!$S$16,2)</f>
        <v>85615.11</v>
      </c>
      <c r="BR79" s="31">
        <f t="shared" si="96"/>
        <v>86064.3</v>
      </c>
      <c r="BS79" s="28">
        <f>+ROUND((U79*0.25)*'Distribution Wksht'!$S$17,2)</f>
        <v>619.95000000000005</v>
      </c>
      <c r="BT79" s="28">
        <f>+ROUND((V79*0.25)*'Distribution Wksht'!$S$17,2)</f>
        <v>118162.32</v>
      </c>
      <c r="BU79" s="31">
        <f t="shared" si="97"/>
        <v>118782.27</v>
      </c>
      <c r="BV79" s="28">
        <f>+ROUND((U79*0.25)*'Distribution Wksht'!$S$18,2)</f>
        <v>619.89</v>
      </c>
      <c r="BW79" s="28">
        <f>+ROUND((V79*0.25)*'Distribution Wksht'!$S$18,2)</f>
        <v>118150.91</v>
      </c>
      <c r="BX79" s="31">
        <f t="shared" si="98"/>
        <v>118770.8</v>
      </c>
      <c r="BY79" s="28">
        <f t="shared" si="115"/>
        <v>2160.21</v>
      </c>
      <c r="BZ79" s="28">
        <f t="shared" si="116"/>
        <v>411734.61</v>
      </c>
      <c r="CA79" s="31">
        <f t="shared" si="117"/>
        <v>413894.82</v>
      </c>
      <c r="CC79" s="71">
        <f>+ROUND((U79*0.25)*'Distribution Wksht'!$Z$14,2)</f>
        <v>279.25</v>
      </c>
      <c r="CD79" s="28">
        <f>+ROUND((V79*0.25)*'Distribution Wksht'!$Z$14,2)</f>
        <v>53224.62</v>
      </c>
      <c r="CE79" s="31">
        <f t="shared" si="99"/>
        <v>53503.87</v>
      </c>
      <c r="CF79" s="28">
        <f>+ROUND((U79*0.25)*'Distribution Wksht'!$Z$15,2)</f>
        <v>191.93</v>
      </c>
      <c r="CG79" s="28">
        <f>+ROUND((V79*0.25)*'Distribution Wksht'!$Z$15,2)</f>
        <v>36581.65</v>
      </c>
      <c r="CH79" s="31">
        <f t="shared" si="100"/>
        <v>36773.58</v>
      </c>
      <c r="CI79" s="28">
        <f>+ROUND((U79*0.25)*'Distribution Wksht'!$Z$16,2)</f>
        <v>449.19</v>
      </c>
      <c r="CJ79" s="28">
        <f>+ROUND((V79*0.25)*'Distribution Wksht'!$Z$16,)</f>
        <v>85615</v>
      </c>
      <c r="CK79" s="31">
        <f t="shared" si="101"/>
        <v>86064.19</v>
      </c>
      <c r="CL79" s="28">
        <f>+ROUND((U79*0.25)*'Distribution Wksht'!$Z$17,2)</f>
        <v>619.95000000000005</v>
      </c>
      <c r="CM79" s="28">
        <f>+ROUND((V79*0.25)*'Distribution Wksht'!$Z$17,2)</f>
        <v>118162.32</v>
      </c>
      <c r="CN79" s="31">
        <f t="shared" si="102"/>
        <v>118782.27</v>
      </c>
      <c r="CO79" s="28">
        <f>+ROUND((U79*0.25)*'Distribution Wksht'!$Z$18,2)</f>
        <v>619.89</v>
      </c>
      <c r="CP79" s="28">
        <f>+ROUND((V79*0.25)*'Distribution Wksht'!$Z$18,2)</f>
        <v>118150.91</v>
      </c>
      <c r="CQ79" s="31">
        <f t="shared" si="103"/>
        <v>118770.8</v>
      </c>
      <c r="CR79" s="28">
        <f t="shared" si="118"/>
        <v>2160.21</v>
      </c>
      <c r="CS79" s="28">
        <f t="shared" si="119"/>
        <v>411734.5</v>
      </c>
      <c r="CT79" s="31">
        <f t="shared" si="120"/>
        <v>413894.71</v>
      </c>
      <c r="CV79" s="71">
        <f t="shared" si="121"/>
        <v>1127.52</v>
      </c>
      <c r="CW79" s="28">
        <f t="shared" si="122"/>
        <v>214905.26</v>
      </c>
      <c r="CX79" s="31">
        <f t="shared" si="104"/>
        <v>216032.78</v>
      </c>
      <c r="CY79" s="28">
        <f t="shared" si="123"/>
        <v>773.98</v>
      </c>
      <c r="CZ79" s="28">
        <f t="shared" si="124"/>
        <v>147519.41999999998</v>
      </c>
      <c r="DA79" s="31">
        <f t="shared" si="105"/>
        <v>148293.4</v>
      </c>
      <c r="DB79" s="28">
        <f t="shared" si="125"/>
        <v>1781.96</v>
      </c>
      <c r="DC79" s="28">
        <f t="shared" si="126"/>
        <v>339640.55</v>
      </c>
      <c r="DD79" s="31">
        <f t="shared" si="106"/>
        <v>341422.51</v>
      </c>
      <c r="DE79" s="28">
        <f t="shared" si="127"/>
        <v>2470.86</v>
      </c>
      <c r="DF79" s="28">
        <f t="shared" si="128"/>
        <v>470944.8</v>
      </c>
      <c r="DG79" s="31">
        <f t="shared" si="107"/>
        <v>473415.66</v>
      </c>
      <c r="DH79" s="28">
        <f t="shared" si="129"/>
        <v>2486.5</v>
      </c>
      <c r="DI79" s="28">
        <f t="shared" si="130"/>
        <v>473928.28</v>
      </c>
      <c r="DJ79" s="31">
        <f t="shared" si="108"/>
        <v>476414.78</v>
      </c>
      <c r="DK79" s="28">
        <f t="shared" si="131"/>
        <v>8640.82</v>
      </c>
      <c r="DL79" s="28">
        <f t="shared" si="132"/>
        <v>1646938.31</v>
      </c>
      <c r="DM79" s="31">
        <f t="shared" si="133"/>
        <v>1655579.1300000001</v>
      </c>
      <c r="DN79" s="151"/>
      <c r="DO79" s="37">
        <f t="shared" si="149"/>
        <v>0</v>
      </c>
    </row>
    <row r="80" spans="1:119" ht="12.75" customHeight="1" x14ac:dyDescent="0.2">
      <c r="A80" s="135">
        <v>73010</v>
      </c>
      <c r="B80" s="150">
        <v>611267229</v>
      </c>
      <c r="C80" s="129" t="s">
        <v>126</v>
      </c>
      <c r="D80" s="80" t="s">
        <v>17</v>
      </c>
      <c r="E80" s="13"/>
      <c r="F80" s="81">
        <v>4</v>
      </c>
      <c r="G80" s="14"/>
      <c r="H80" s="24"/>
      <c r="I80" s="25"/>
      <c r="J80" s="26"/>
      <c r="K80" s="91">
        <v>42638275.670385681</v>
      </c>
      <c r="L80" s="92"/>
      <c r="M80" s="93">
        <f t="shared" si="79"/>
        <v>42638275.670385681</v>
      </c>
      <c r="N80" s="91">
        <v>24627126.550441567</v>
      </c>
      <c r="O80" s="92"/>
      <c r="P80" s="93">
        <f t="shared" si="80"/>
        <v>24627126.550441567</v>
      </c>
      <c r="Q80" s="91">
        <v>0</v>
      </c>
      <c r="R80" s="92">
        <v>0</v>
      </c>
      <c r="S80" s="123">
        <f t="shared" si="81"/>
        <v>67265402.220827252</v>
      </c>
      <c r="U80" s="24">
        <f t="shared" si="82"/>
        <v>42638275.670385681</v>
      </c>
      <c r="V80" s="24">
        <f t="shared" si="83"/>
        <v>24627126.550441567</v>
      </c>
      <c r="X80" s="70">
        <f>+ROUND((U80*0.25)*'Distribution Wksht'!$E$14,2)</f>
        <v>1403931.52</v>
      </c>
      <c r="Y80" s="24">
        <f>+ROUND((V80*0.25)*'Distribution Wksht'!$E$14,2)</f>
        <v>810886.43</v>
      </c>
      <c r="Z80" s="27">
        <f t="shared" si="84"/>
        <v>2214817.9500000002</v>
      </c>
      <c r="AA80" s="24">
        <f>+ROUND((U80*0.25)*'Distribution Wksht'!$E$15,2)</f>
        <v>962518.42</v>
      </c>
      <c r="AB80" s="24">
        <f>+ROUND((V80*0.25)*'Distribution Wksht'!$E$15,2)</f>
        <v>555933.9</v>
      </c>
      <c r="AC80" s="27">
        <f t="shared" si="85"/>
        <v>1518452.32</v>
      </c>
      <c r="AD80" s="24">
        <f>+ROUND((U80*0.25)*'Distribution Wksht'!$E$16,2)</f>
        <v>2180023.9700000002</v>
      </c>
      <c r="AE80" s="24">
        <f>+ROUND((V80*0.25)*'Distribution Wksht'!$E$16,2)</f>
        <v>1259143.94</v>
      </c>
      <c r="AF80" s="27">
        <f t="shared" si="86"/>
        <v>3439167.91</v>
      </c>
      <c r="AG80" s="24">
        <f>+ROUND((U80*0.25)*'Distribution Wksht'!$E$17,2)</f>
        <v>3037089.7</v>
      </c>
      <c r="AH80" s="24">
        <f>+ROUND((V80*0.25)*'Distribution Wksht'!$E$17,2)</f>
        <v>1754170.19</v>
      </c>
      <c r="AI80" s="27">
        <f t="shared" si="87"/>
        <v>4791259.8900000006</v>
      </c>
      <c r="AJ80" s="24">
        <f>+ROUND((U80*0.25)*'Distribution Wksht'!$E$18,2)</f>
        <v>3076005.31</v>
      </c>
      <c r="AK80" s="24">
        <f>+ROUND((V80*0.25)*'Distribution Wksht'!$E$18,2)</f>
        <v>1776647.18</v>
      </c>
      <c r="AL80" s="27">
        <f t="shared" si="88"/>
        <v>4852652.49</v>
      </c>
      <c r="AM80" s="24">
        <f t="shared" si="109"/>
        <v>10659568.92</v>
      </c>
      <c r="AN80" s="24">
        <f t="shared" si="110"/>
        <v>6156781.6399999997</v>
      </c>
      <c r="AO80" s="27">
        <f t="shared" si="111"/>
        <v>16816350.559999999</v>
      </c>
      <c r="AQ80" s="70">
        <f>+ROUND((U80*0.25)*'Distribution Wksht'!$L$14,2)</f>
        <v>1403931.52</v>
      </c>
      <c r="AR80" s="24">
        <f>+ROUND((V80*0.25)*'Distribution Wksht'!$L$14,2)</f>
        <v>810886.43</v>
      </c>
      <c r="AS80" s="27">
        <f t="shared" si="89"/>
        <v>2214817.9500000002</v>
      </c>
      <c r="AT80" s="24">
        <f>+ROUND((U80*0.25)*'Distribution Wksht'!$L$15,2)</f>
        <v>962518.42</v>
      </c>
      <c r="AU80" s="24">
        <f>+ROUND((V80*0.25)*'Distribution Wksht'!$L$15,2)</f>
        <v>555933.9</v>
      </c>
      <c r="AV80" s="27">
        <f t="shared" si="90"/>
        <v>1518452.32</v>
      </c>
      <c r="AW80" s="24">
        <f>+ROUND((U80*0.25)*'Distribution Wksht'!$L$16,2)</f>
        <v>2180023.9700000002</v>
      </c>
      <c r="AX80" s="24">
        <f>+ROUND((V80*0.25)*'Distribution Wksht'!$L$16,2)</f>
        <v>1259143.94</v>
      </c>
      <c r="AY80" s="27">
        <f t="shared" si="91"/>
        <v>3439167.91</v>
      </c>
      <c r="AZ80" s="24">
        <f>+ROUND((U80*0.25)*'Distribution Wksht'!$L$17,2)</f>
        <v>3037089.7</v>
      </c>
      <c r="BA80" s="24">
        <f>+ROUND((V80*0.25)*'Distribution Wksht'!$L$17,2)</f>
        <v>1754170.19</v>
      </c>
      <c r="BB80" s="27">
        <f t="shared" si="92"/>
        <v>4791259.8900000006</v>
      </c>
      <c r="BC80" s="24">
        <f>+ROUND((U80*0.25)*'Distribution Wksht'!$L$18,2)</f>
        <v>3076005.31</v>
      </c>
      <c r="BD80" s="24">
        <f>+ROUND((V80*0.25)*'Distribution Wksht'!$L$18,2)</f>
        <v>1776647.18</v>
      </c>
      <c r="BE80" s="27">
        <f t="shared" si="93"/>
        <v>4852652.49</v>
      </c>
      <c r="BF80" s="24">
        <f t="shared" si="112"/>
        <v>10659568.92</v>
      </c>
      <c r="BG80" s="24">
        <f t="shared" si="113"/>
        <v>6156781.6399999997</v>
      </c>
      <c r="BH80" s="27">
        <f t="shared" si="114"/>
        <v>16816350.559999999</v>
      </c>
      <c r="BI80" s="37"/>
      <c r="BJ80" s="70">
        <f>+ROUND((U80*0.25)*'Distribution Wksht'!$S$14,2)</f>
        <v>1377954.42</v>
      </c>
      <c r="BK80" s="24">
        <f>+ROUND((V80*0.25)*'Distribution Wksht'!$S$14,2)</f>
        <v>795882.51</v>
      </c>
      <c r="BL80" s="27">
        <f t="shared" si="94"/>
        <v>2173836.9299999997</v>
      </c>
      <c r="BM80" s="24">
        <f>+ROUND((U80*0.25)*'Distribution Wksht'!$S$15,2)</f>
        <v>947077.49</v>
      </c>
      <c r="BN80" s="24">
        <f>+ROUND((V80*0.25)*'Distribution Wksht'!$S$15,2)</f>
        <v>547015.49</v>
      </c>
      <c r="BO80" s="27">
        <f t="shared" si="95"/>
        <v>1494092.98</v>
      </c>
      <c r="BP80" s="24">
        <f>+ROUND((U80*0.25)*'Distribution Wksht'!$S$16,2)</f>
        <v>2216525.19</v>
      </c>
      <c r="BQ80" s="24">
        <f>+ROUND((V80*0.25)*'Distribution Wksht'!$S$16,2)</f>
        <v>1280226.3999999999</v>
      </c>
      <c r="BR80" s="27">
        <f t="shared" si="96"/>
        <v>3496751.59</v>
      </c>
      <c r="BS80" s="24">
        <f>+ROUND((U80*0.25)*'Distribution Wksht'!$S$17,2)</f>
        <v>3059153.54</v>
      </c>
      <c r="BT80" s="24">
        <f>+ROUND((V80*0.25)*'Distribution Wksht'!$S$17,2)</f>
        <v>1766913.88</v>
      </c>
      <c r="BU80" s="27">
        <f t="shared" si="97"/>
        <v>4826067.42</v>
      </c>
      <c r="BV80" s="24">
        <f>+ROUND((U80*0.25)*'Distribution Wksht'!$S$18,2)</f>
        <v>3058858.29</v>
      </c>
      <c r="BW80" s="24">
        <f>+ROUND((V80*0.25)*'Distribution Wksht'!$S$18,2)</f>
        <v>1766743.36</v>
      </c>
      <c r="BX80" s="27">
        <f t="shared" si="98"/>
        <v>4825601.6500000004</v>
      </c>
      <c r="BY80" s="24">
        <f t="shared" si="115"/>
        <v>10659568.93</v>
      </c>
      <c r="BZ80" s="24">
        <f t="shared" si="116"/>
        <v>6156781.6399999997</v>
      </c>
      <c r="CA80" s="27">
        <f t="shared" si="117"/>
        <v>16816350.57</v>
      </c>
      <c r="CC80" s="70">
        <f>+ROUND((U80*0.25)*'Distribution Wksht'!$Z$14,2)</f>
        <v>1377954.42</v>
      </c>
      <c r="CD80" s="24">
        <f>+ROUND((V80*0.25)*'Distribution Wksht'!$Z$14,2)</f>
        <v>795882.51</v>
      </c>
      <c r="CE80" s="27">
        <f t="shared" si="99"/>
        <v>2173836.9299999997</v>
      </c>
      <c r="CF80" s="24">
        <f>+ROUND((U80*0.25)*'Distribution Wksht'!$Z$15,2)</f>
        <v>947077.49</v>
      </c>
      <c r="CG80" s="24">
        <f>+ROUND((V80*0.25)*'Distribution Wksht'!$Z$15,2)</f>
        <v>547015.49</v>
      </c>
      <c r="CH80" s="27">
        <f t="shared" si="100"/>
        <v>1494092.98</v>
      </c>
      <c r="CI80" s="24">
        <f>+ROUND((U80*0.25)*'Distribution Wksht'!$Z$16,2)</f>
        <v>2216525.19</v>
      </c>
      <c r="CJ80" s="24">
        <f>+ROUND((V80*0.25)*'Distribution Wksht'!$Z$16,)</f>
        <v>1280226</v>
      </c>
      <c r="CK80" s="27">
        <f t="shared" si="101"/>
        <v>3496751.19</v>
      </c>
      <c r="CL80" s="24">
        <f>+ROUND((U80*0.25)*'Distribution Wksht'!$Z$17,2)</f>
        <v>3059153.54</v>
      </c>
      <c r="CM80" s="24">
        <f>+ROUND((V80*0.25)*'Distribution Wksht'!$Z$17,2)</f>
        <v>1766913.88</v>
      </c>
      <c r="CN80" s="27">
        <f t="shared" si="102"/>
        <v>4826067.42</v>
      </c>
      <c r="CO80" s="24">
        <f>+ROUND((U80*0.25)*'Distribution Wksht'!$Z$18,2)</f>
        <v>3058858.29</v>
      </c>
      <c r="CP80" s="24">
        <f>+ROUND((V80*0.25)*'Distribution Wksht'!$Z$18,2)</f>
        <v>1766743.36</v>
      </c>
      <c r="CQ80" s="27">
        <f t="shared" si="103"/>
        <v>4825601.6500000004</v>
      </c>
      <c r="CR80" s="24">
        <f t="shared" si="118"/>
        <v>10659568.93</v>
      </c>
      <c r="CS80" s="24">
        <f t="shared" si="119"/>
        <v>6156781.2400000002</v>
      </c>
      <c r="CT80" s="27">
        <f t="shared" si="120"/>
        <v>16816350.170000002</v>
      </c>
      <c r="CV80" s="70">
        <f t="shared" si="121"/>
        <v>5563771.8799999999</v>
      </c>
      <c r="CW80" s="24">
        <f t="shared" si="122"/>
        <v>3213537.88</v>
      </c>
      <c r="CX80" s="27">
        <f t="shared" si="104"/>
        <v>8777309.7599999998</v>
      </c>
      <c r="CY80" s="24">
        <f t="shared" si="123"/>
        <v>3819191.8200000003</v>
      </c>
      <c r="CZ80" s="24">
        <f t="shared" si="124"/>
        <v>2205898.7800000003</v>
      </c>
      <c r="DA80" s="27">
        <f t="shared" si="105"/>
        <v>6025090.6000000006</v>
      </c>
      <c r="DB80" s="24">
        <f t="shared" si="125"/>
        <v>8793098.3200000003</v>
      </c>
      <c r="DC80" s="24">
        <f t="shared" si="126"/>
        <v>5078740.2799999993</v>
      </c>
      <c r="DD80" s="27">
        <f t="shared" si="106"/>
        <v>13871838.6</v>
      </c>
      <c r="DE80" s="24">
        <f t="shared" si="127"/>
        <v>12192486.48</v>
      </c>
      <c r="DF80" s="24">
        <f t="shared" si="128"/>
        <v>7042168.1399999997</v>
      </c>
      <c r="DG80" s="27">
        <f t="shared" si="107"/>
        <v>19234654.620000001</v>
      </c>
      <c r="DH80" s="24">
        <f t="shared" si="129"/>
        <v>12269727.199999999</v>
      </c>
      <c r="DI80" s="24">
        <f t="shared" si="130"/>
        <v>7086781.0800000001</v>
      </c>
      <c r="DJ80" s="27">
        <f t="shared" si="108"/>
        <v>19356508.280000001</v>
      </c>
      <c r="DK80" s="24">
        <f t="shared" si="131"/>
        <v>42638275.700000003</v>
      </c>
      <c r="DL80" s="24">
        <f t="shared" si="132"/>
        <v>24627126.159999996</v>
      </c>
      <c r="DM80" s="27">
        <f t="shared" si="133"/>
        <v>67265401.859999999</v>
      </c>
      <c r="DN80" s="151"/>
      <c r="DO80" s="37">
        <f t="shared" si="149"/>
        <v>0</v>
      </c>
    </row>
    <row r="81" spans="1:119" ht="12.75" customHeight="1" x14ac:dyDescent="0.2">
      <c r="A81" s="136">
        <v>73485</v>
      </c>
      <c r="B81" s="149">
        <v>720685207</v>
      </c>
      <c r="C81" s="130" t="s">
        <v>127</v>
      </c>
      <c r="D81" s="82" t="s">
        <v>6</v>
      </c>
      <c r="E81" s="11"/>
      <c r="F81" s="83">
        <v>2</v>
      </c>
      <c r="G81" s="15"/>
      <c r="H81" s="28"/>
      <c r="I81" s="29"/>
      <c r="J81" s="30"/>
      <c r="K81" s="94">
        <v>66478.454213099481</v>
      </c>
      <c r="L81" s="95"/>
      <c r="M81" s="96">
        <f t="shared" si="79"/>
        <v>66478.454213099481</v>
      </c>
      <c r="N81" s="94">
        <v>748722.88301742834</v>
      </c>
      <c r="O81" s="95"/>
      <c r="P81" s="96">
        <f t="shared" si="80"/>
        <v>748722.88301742834</v>
      </c>
      <c r="Q81" s="94">
        <v>0</v>
      </c>
      <c r="R81" s="95">
        <v>0</v>
      </c>
      <c r="S81" s="124">
        <f t="shared" si="81"/>
        <v>815201.33723052777</v>
      </c>
      <c r="U81" s="28">
        <f t="shared" si="82"/>
        <v>66478.454213099481</v>
      </c>
      <c r="V81" s="28">
        <f t="shared" si="83"/>
        <v>748722.88301742834</v>
      </c>
      <c r="X81" s="71">
        <f>+ROUND((U81*0.25)*'Distribution Wksht'!$E$14,2)</f>
        <v>2188.91</v>
      </c>
      <c r="Y81" s="28">
        <f>+ROUND((V81*0.25)*'Distribution Wksht'!$E$14,2)</f>
        <v>24652.87</v>
      </c>
      <c r="Z81" s="31">
        <f t="shared" si="84"/>
        <v>26841.78</v>
      </c>
      <c r="AA81" s="28">
        <f>+ROUND((U81*0.25)*'Distribution Wksht'!$E$15,2)</f>
        <v>1500.69</v>
      </c>
      <c r="AB81" s="28">
        <f>+ROUND((V81*0.25)*'Distribution Wksht'!$E$15,2)</f>
        <v>16901.71</v>
      </c>
      <c r="AC81" s="31">
        <f t="shared" si="85"/>
        <v>18402.399999999998</v>
      </c>
      <c r="AD81" s="28">
        <f>+ROUND((U81*0.25)*'Distribution Wksht'!$E$16,2)</f>
        <v>3398.93</v>
      </c>
      <c r="AE81" s="28">
        <f>+ROUND((V81*0.25)*'Distribution Wksht'!$E$16,2)</f>
        <v>38280.949999999997</v>
      </c>
      <c r="AF81" s="31">
        <f t="shared" si="86"/>
        <v>41679.879999999997</v>
      </c>
      <c r="AG81" s="28">
        <f>+ROUND((U81*0.25)*'Distribution Wksht'!$E$17,2)</f>
        <v>4735.21</v>
      </c>
      <c r="AH81" s="28">
        <f>+ROUND((V81*0.25)*'Distribution Wksht'!$E$17,2)</f>
        <v>53330.92</v>
      </c>
      <c r="AI81" s="31">
        <f t="shared" si="87"/>
        <v>58066.13</v>
      </c>
      <c r="AJ81" s="28">
        <f>+ROUND((U81*0.25)*'Distribution Wksht'!$E$18,2)</f>
        <v>4795.88</v>
      </c>
      <c r="AK81" s="28">
        <f>+ROUND((V81*0.25)*'Distribution Wksht'!$E$18,2)</f>
        <v>54014.28</v>
      </c>
      <c r="AL81" s="31">
        <f t="shared" si="88"/>
        <v>58810.159999999996</v>
      </c>
      <c r="AM81" s="28">
        <f t="shared" si="109"/>
        <v>16619.62</v>
      </c>
      <c r="AN81" s="28">
        <f t="shared" si="110"/>
        <v>187180.73</v>
      </c>
      <c r="AO81" s="31">
        <f t="shared" si="111"/>
        <v>203800.35</v>
      </c>
      <c r="AQ81" s="71">
        <f>+ROUND((U81*0.25)*'Distribution Wksht'!$L$14,2)</f>
        <v>2188.91</v>
      </c>
      <c r="AR81" s="28">
        <f>+ROUND((V81*0.25)*'Distribution Wksht'!$L$14,2)</f>
        <v>24652.87</v>
      </c>
      <c r="AS81" s="31">
        <f t="shared" si="89"/>
        <v>26841.78</v>
      </c>
      <c r="AT81" s="28">
        <f>+ROUND((U81*0.25)*'Distribution Wksht'!$L$15,2)</f>
        <v>1500.69</v>
      </c>
      <c r="AU81" s="28">
        <f>+ROUND((V81*0.25)*'Distribution Wksht'!$L$15,2)</f>
        <v>16901.71</v>
      </c>
      <c r="AV81" s="31">
        <f t="shared" si="90"/>
        <v>18402.399999999998</v>
      </c>
      <c r="AW81" s="28">
        <f>+ROUND((U81*0.25)*'Distribution Wksht'!$L$16,2)</f>
        <v>3398.93</v>
      </c>
      <c r="AX81" s="28">
        <f>+ROUND((V81*0.25)*'Distribution Wksht'!$L$16,2)</f>
        <v>38280.949999999997</v>
      </c>
      <c r="AY81" s="31">
        <f t="shared" si="91"/>
        <v>41679.879999999997</v>
      </c>
      <c r="AZ81" s="28">
        <f>+ROUND((U81*0.25)*'Distribution Wksht'!$L$17,2)</f>
        <v>4735.21</v>
      </c>
      <c r="BA81" s="28">
        <f>+ROUND((V81*0.25)*'Distribution Wksht'!$L$17,2)</f>
        <v>53330.92</v>
      </c>
      <c r="BB81" s="31">
        <f t="shared" si="92"/>
        <v>58066.13</v>
      </c>
      <c r="BC81" s="28">
        <f>+ROUND((U81*0.25)*'Distribution Wksht'!$L$18,2)</f>
        <v>4795.88</v>
      </c>
      <c r="BD81" s="28">
        <f>+ROUND((V81*0.25)*'Distribution Wksht'!$L$18,2)</f>
        <v>54014.28</v>
      </c>
      <c r="BE81" s="31">
        <f t="shared" si="93"/>
        <v>58810.159999999996</v>
      </c>
      <c r="BF81" s="28">
        <f t="shared" si="112"/>
        <v>16619.62</v>
      </c>
      <c r="BG81" s="28">
        <f t="shared" si="113"/>
        <v>187180.73</v>
      </c>
      <c r="BH81" s="31">
        <f t="shared" si="114"/>
        <v>203800.35</v>
      </c>
      <c r="BI81" s="37"/>
      <c r="BJ81" s="71">
        <f>+ROUND((U81*0.25)*'Distribution Wksht'!$S$14,2)</f>
        <v>2148.4</v>
      </c>
      <c r="BK81" s="28">
        <f>+ROUND((V81*0.25)*'Distribution Wksht'!$S$14,2)</f>
        <v>24196.71</v>
      </c>
      <c r="BL81" s="31">
        <f t="shared" si="94"/>
        <v>26345.11</v>
      </c>
      <c r="BM81" s="28">
        <f>+ROUND((U81*0.25)*'Distribution Wksht'!$S$15,2)</f>
        <v>1476.61</v>
      </c>
      <c r="BN81" s="28">
        <f>+ROUND((V81*0.25)*'Distribution Wksht'!$S$15,2)</f>
        <v>16630.560000000001</v>
      </c>
      <c r="BO81" s="31">
        <f t="shared" si="95"/>
        <v>18107.170000000002</v>
      </c>
      <c r="BP81" s="28">
        <f>+ROUND((U81*0.25)*'Distribution Wksht'!$S$16,2)</f>
        <v>3455.84</v>
      </c>
      <c r="BQ81" s="28">
        <f>+ROUND((V81*0.25)*'Distribution Wksht'!$S$16,2)</f>
        <v>38921.910000000003</v>
      </c>
      <c r="BR81" s="31">
        <f t="shared" si="96"/>
        <v>42377.75</v>
      </c>
      <c r="BS81" s="28">
        <f>+ROUND((U81*0.25)*'Distribution Wksht'!$S$17,2)</f>
        <v>4769.6099999999997</v>
      </c>
      <c r="BT81" s="28">
        <f>+ROUND((V81*0.25)*'Distribution Wksht'!$S$17,2)</f>
        <v>53718.36</v>
      </c>
      <c r="BU81" s="31">
        <f t="shared" si="97"/>
        <v>58487.97</v>
      </c>
      <c r="BV81" s="28">
        <f>+ROUND((U81*0.25)*'Distribution Wksht'!$S$18,2)</f>
        <v>4769.1499999999996</v>
      </c>
      <c r="BW81" s="28">
        <f>+ROUND((V81*0.25)*'Distribution Wksht'!$S$18,2)</f>
        <v>53713.18</v>
      </c>
      <c r="BX81" s="31">
        <f t="shared" si="98"/>
        <v>58482.33</v>
      </c>
      <c r="BY81" s="28">
        <f t="shared" si="115"/>
        <v>16619.61</v>
      </c>
      <c r="BZ81" s="28">
        <f t="shared" si="116"/>
        <v>187180.72</v>
      </c>
      <c r="CA81" s="31">
        <f t="shared" si="117"/>
        <v>203800.33000000002</v>
      </c>
      <c r="CC81" s="71">
        <f>+ROUND((U81*0.25)*'Distribution Wksht'!$Z$14,2)</f>
        <v>2148.4</v>
      </c>
      <c r="CD81" s="28">
        <f>+ROUND((V81*0.25)*'Distribution Wksht'!$Z$14,2)</f>
        <v>24196.71</v>
      </c>
      <c r="CE81" s="31">
        <f t="shared" si="99"/>
        <v>26345.11</v>
      </c>
      <c r="CF81" s="28">
        <f>+ROUND((U81*0.25)*'Distribution Wksht'!$Z$15,2)</f>
        <v>1476.61</v>
      </c>
      <c r="CG81" s="28">
        <f>+ROUND((V81*0.25)*'Distribution Wksht'!$Z$15,2)</f>
        <v>16630.560000000001</v>
      </c>
      <c r="CH81" s="31">
        <f t="shared" si="100"/>
        <v>18107.170000000002</v>
      </c>
      <c r="CI81" s="28">
        <f>+ROUND((U81*0.25)*'Distribution Wksht'!$Z$16,2)</f>
        <v>3455.84</v>
      </c>
      <c r="CJ81" s="28">
        <f>+ROUND((V81*0.25)*'Distribution Wksht'!$Z$16,)</f>
        <v>38922</v>
      </c>
      <c r="CK81" s="31">
        <f t="shared" si="101"/>
        <v>42377.84</v>
      </c>
      <c r="CL81" s="28">
        <f>+ROUND((U81*0.25)*'Distribution Wksht'!$Z$17,2)</f>
        <v>4769.6099999999997</v>
      </c>
      <c r="CM81" s="28">
        <f>+ROUND((V81*0.25)*'Distribution Wksht'!$Z$17,2)</f>
        <v>53718.36</v>
      </c>
      <c r="CN81" s="31">
        <f t="shared" si="102"/>
        <v>58487.97</v>
      </c>
      <c r="CO81" s="28">
        <f>+ROUND((U81*0.25)*'Distribution Wksht'!$Z$18,2)</f>
        <v>4769.1499999999996</v>
      </c>
      <c r="CP81" s="28">
        <f>+ROUND((V81*0.25)*'Distribution Wksht'!$Z$18,2)</f>
        <v>53713.18</v>
      </c>
      <c r="CQ81" s="31">
        <f t="shared" si="103"/>
        <v>58482.33</v>
      </c>
      <c r="CR81" s="28">
        <f t="shared" si="118"/>
        <v>16619.61</v>
      </c>
      <c r="CS81" s="28">
        <f t="shared" si="119"/>
        <v>187180.81</v>
      </c>
      <c r="CT81" s="31">
        <f t="shared" si="120"/>
        <v>203800.41999999998</v>
      </c>
      <c r="CV81" s="71">
        <f t="shared" si="121"/>
        <v>8674.619999999999</v>
      </c>
      <c r="CW81" s="28">
        <f t="shared" si="122"/>
        <v>97699.16</v>
      </c>
      <c r="CX81" s="31">
        <f t="shared" si="104"/>
        <v>106373.78</v>
      </c>
      <c r="CY81" s="28">
        <f t="shared" si="123"/>
        <v>5954.5999999999995</v>
      </c>
      <c r="CZ81" s="28">
        <f t="shared" si="124"/>
        <v>67064.539999999994</v>
      </c>
      <c r="DA81" s="31">
        <f t="shared" si="105"/>
        <v>73019.14</v>
      </c>
      <c r="DB81" s="28">
        <f t="shared" si="125"/>
        <v>13709.54</v>
      </c>
      <c r="DC81" s="28">
        <f t="shared" si="126"/>
        <v>154405.81</v>
      </c>
      <c r="DD81" s="31">
        <f t="shared" si="106"/>
        <v>168115.35</v>
      </c>
      <c r="DE81" s="28">
        <f t="shared" si="127"/>
        <v>19009.64</v>
      </c>
      <c r="DF81" s="28">
        <f t="shared" si="128"/>
        <v>214098.56</v>
      </c>
      <c r="DG81" s="31">
        <f t="shared" si="107"/>
        <v>233108.2</v>
      </c>
      <c r="DH81" s="28">
        <f t="shared" si="129"/>
        <v>19130.059999999998</v>
      </c>
      <c r="DI81" s="28">
        <f t="shared" si="130"/>
        <v>215454.91999999998</v>
      </c>
      <c r="DJ81" s="31">
        <f t="shared" si="108"/>
        <v>234584.97999999998</v>
      </c>
      <c r="DK81" s="28">
        <f t="shared" si="131"/>
        <v>66478.459999999992</v>
      </c>
      <c r="DL81" s="28">
        <f t="shared" si="132"/>
        <v>748722.99</v>
      </c>
      <c r="DM81" s="31">
        <f t="shared" si="133"/>
        <v>815201.45</v>
      </c>
      <c r="DN81" s="151"/>
      <c r="DO81" s="37">
        <f t="shared" si="149"/>
        <v>0</v>
      </c>
    </row>
    <row r="82" spans="1:119" ht="12.75" customHeight="1" x14ac:dyDescent="0.2">
      <c r="A82" s="135">
        <v>73537</v>
      </c>
      <c r="B82" s="150">
        <v>721179028</v>
      </c>
      <c r="C82" s="129" t="s">
        <v>128</v>
      </c>
      <c r="D82" s="80" t="s">
        <v>6</v>
      </c>
      <c r="E82" s="13"/>
      <c r="F82" s="81">
        <v>2</v>
      </c>
      <c r="G82" s="14"/>
      <c r="H82" s="24"/>
      <c r="I82" s="25"/>
      <c r="J82" s="26"/>
      <c r="K82" s="91">
        <v>361128.43991846079</v>
      </c>
      <c r="L82" s="92"/>
      <c r="M82" s="93">
        <f t="shared" si="79"/>
        <v>361128.43991846079</v>
      </c>
      <c r="N82" s="91">
        <v>2818066.2269063308</v>
      </c>
      <c r="O82" s="92"/>
      <c r="P82" s="93">
        <f t="shared" si="80"/>
        <v>2818066.2269063308</v>
      </c>
      <c r="Q82" s="91">
        <v>0</v>
      </c>
      <c r="R82" s="92">
        <v>0</v>
      </c>
      <c r="S82" s="123">
        <f t="shared" si="81"/>
        <v>3179194.6668247916</v>
      </c>
      <c r="U82" s="24">
        <f t="shared" si="82"/>
        <v>361128.43991846079</v>
      </c>
      <c r="V82" s="24">
        <f t="shared" si="83"/>
        <v>2818066.2269063308</v>
      </c>
      <c r="X82" s="70">
        <f>+ROUND((U82*0.25)*'Distribution Wksht'!$E$14,2)</f>
        <v>11890.72</v>
      </c>
      <c r="Y82" s="24">
        <f>+ROUND((V82*0.25)*'Distribution Wksht'!$E$14,2)</f>
        <v>92789.21</v>
      </c>
      <c r="Z82" s="27">
        <f t="shared" si="84"/>
        <v>104679.93000000001</v>
      </c>
      <c r="AA82" s="24">
        <f>+ROUND((U82*0.25)*'Distribution Wksht'!$E$15,2)</f>
        <v>8152.13</v>
      </c>
      <c r="AB82" s="24">
        <f>+ROUND((V82*0.25)*'Distribution Wksht'!$E$15,2)</f>
        <v>63615.16</v>
      </c>
      <c r="AC82" s="27">
        <f t="shared" si="85"/>
        <v>71767.290000000008</v>
      </c>
      <c r="AD82" s="24">
        <f>+ROUND((U82*0.25)*'Distribution Wksht'!$E$16,2)</f>
        <v>18463.900000000001</v>
      </c>
      <c r="AE82" s="24">
        <f>+ROUND((V82*0.25)*'Distribution Wksht'!$E$16,2)</f>
        <v>144083.03</v>
      </c>
      <c r="AF82" s="27">
        <f t="shared" si="86"/>
        <v>162546.93</v>
      </c>
      <c r="AG82" s="24">
        <f>+ROUND((U82*0.25)*'Distribution Wksht'!$E$17,2)</f>
        <v>25722.89</v>
      </c>
      <c r="AH82" s="24">
        <f>+ROUND((V82*0.25)*'Distribution Wksht'!$E$17,2)</f>
        <v>200728.57</v>
      </c>
      <c r="AI82" s="27">
        <f t="shared" si="87"/>
        <v>226451.46000000002</v>
      </c>
      <c r="AJ82" s="24">
        <f>+ROUND((U82*0.25)*'Distribution Wksht'!$E$18,2)</f>
        <v>26052.48</v>
      </c>
      <c r="AK82" s="24">
        <f>+ROUND((V82*0.25)*'Distribution Wksht'!$E$18,2)</f>
        <v>203300.59</v>
      </c>
      <c r="AL82" s="27">
        <f t="shared" si="88"/>
        <v>229353.07</v>
      </c>
      <c r="AM82" s="24">
        <f t="shared" si="109"/>
        <v>90282.12</v>
      </c>
      <c r="AN82" s="24">
        <f t="shared" si="110"/>
        <v>704516.56</v>
      </c>
      <c r="AO82" s="27">
        <f t="shared" si="111"/>
        <v>794798.68</v>
      </c>
      <c r="AQ82" s="70">
        <f>+ROUND((U82*0.25)*'Distribution Wksht'!$L$14,2)</f>
        <v>11890.72</v>
      </c>
      <c r="AR82" s="24">
        <f>+ROUND((V82*0.25)*'Distribution Wksht'!$L$14,2)</f>
        <v>92789.21</v>
      </c>
      <c r="AS82" s="27">
        <f t="shared" si="89"/>
        <v>104679.93000000001</v>
      </c>
      <c r="AT82" s="24">
        <f>+ROUND((U82*0.25)*'Distribution Wksht'!$L$15,2)</f>
        <v>8152.13</v>
      </c>
      <c r="AU82" s="24">
        <f>+ROUND((V82*0.25)*'Distribution Wksht'!$L$15,2)</f>
        <v>63615.16</v>
      </c>
      <c r="AV82" s="27">
        <f t="shared" si="90"/>
        <v>71767.290000000008</v>
      </c>
      <c r="AW82" s="24">
        <f>+ROUND((U82*0.25)*'Distribution Wksht'!$L$16,2)</f>
        <v>18463.900000000001</v>
      </c>
      <c r="AX82" s="24">
        <f>+ROUND((V82*0.25)*'Distribution Wksht'!$L$16,2)</f>
        <v>144083.03</v>
      </c>
      <c r="AY82" s="27">
        <f t="shared" si="91"/>
        <v>162546.93</v>
      </c>
      <c r="AZ82" s="24">
        <f>+ROUND((U82*0.25)*'Distribution Wksht'!$L$17,2)</f>
        <v>25722.89</v>
      </c>
      <c r="BA82" s="24">
        <f>+ROUND((V82*0.25)*'Distribution Wksht'!$L$17,2)</f>
        <v>200728.57</v>
      </c>
      <c r="BB82" s="27">
        <f t="shared" si="92"/>
        <v>226451.46000000002</v>
      </c>
      <c r="BC82" s="24">
        <f>+ROUND((U82*0.25)*'Distribution Wksht'!$L$18,2)</f>
        <v>26052.48</v>
      </c>
      <c r="BD82" s="24">
        <f>+ROUND((V82*0.25)*'Distribution Wksht'!$L$18,2)</f>
        <v>203300.59</v>
      </c>
      <c r="BE82" s="27">
        <f t="shared" si="93"/>
        <v>229353.07</v>
      </c>
      <c r="BF82" s="24">
        <f t="shared" si="112"/>
        <v>90282.12</v>
      </c>
      <c r="BG82" s="24">
        <f t="shared" si="113"/>
        <v>704516.56</v>
      </c>
      <c r="BH82" s="27">
        <f t="shared" si="114"/>
        <v>794798.68</v>
      </c>
      <c r="BI82" s="37"/>
      <c r="BJ82" s="70">
        <f>+ROUND((U82*0.25)*'Distribution Wksht'!$S$14,2)</f>
        <v>11670.7</v>
      </c>
      <c r="BK82" s="24">
        <f>+ROUND((V82*0.25)*'Distribution Wksht'!$S$14,2)</f>
        <v>91072.320000000007</v>
      </c>
      <c r="BL82" s="27">
        <f t="shared" si="94"/>
        <v>102743.02</v>
      </c>
      <c r="BM82" s="24">
        <f>+ROUND((U82*0.25)*'Distribution Wksht'!$S$15,2)</f>
        <v>8021.35</v>
      </c>
      <c r="BN82" s="24">
        <f>+ROUND((V82*0.25)*'Distribution Wksht'!$S$15,2)</f>
        <v>62594.63</v>
      </c>
      <c r="BO82" s="27">
        <f t="shared" si="95"/>
        <v>70615.98</v>
      </c>
      <c r="BP82" s="24">
        <f>+ROUND((U82*0.25)*'Distribution Wksht'!$S$16,2)</f>
        <v>18773.05</v>
      </c>
      <c r="BQ82" s="24">
        <f>+ROUND((V82*0.25)*'Distribution Wksht'!$S$16,2)</f>
        <v>146495.48000000001</v>
      </c>
      <c r="BR82" s="27">
        <f t="shared" si="96"/>
        <v>165268.53</v>
      </c>
      <c r="BS82" s="24">
        <f>+ROUND((U82*0.25)*'Distribution Wksht'!$S$17,2)</f>
        <v>25909.759999999998</v>
      </c>
      <c r="BT82" s="24">
        <f>+ROUND((V82*0.25)*'Distribution Wksht'!$S$17,2)</f>
        <v>202186.82</v>
      </c>
      <c r="BU82" s="27">
        <f t="shared" si="97"/>
        <v>228096.58000000002</v>
      </c>
      <c r="BV82" s="24">
        <f>+ROUND((U82*0.25)*'Distribution Wksht'!$S$18,2)</f>
        <v>25907.26</v>
      </c>
      <c r="BW82" s="24">
        <f>+ROUND((V82*0.25)*'Distribution Wksht'!$S$18,2)</f>
        <v>202167.3</v>
      </c>
      <c r="BX82" s="27">
        <f t="shared" si="98"/>
        <v>228074.56</v>
      </c>
      <c r="BY82" s="24">
        <f t="shared" si="115"/>
        <v>90282.12</v>
      </c>
      <c r="BZ82" s="24">
        <f t="shared" si="116"/>
        <v>704516.55</v>
      </c>
      <c r="CA82" s="27">
        <f t="shared" si="117"/>
        <v>794798.67</v>
      </c>
      <c r="CC82" s="70">
        <f>+ROUND((U82*0.25)*'Distribution Wksht'!$Z$14,2)</f>
        <v>11670.7</v>
      </c>
      <c r="CD82" s="24">
        <f>+ROUND((V82*0.25)*'Distribution Wksht'!$Z$14,2)</f>
        <v>91072.320000000007</v>
      </c>
      <c r="CE82" s="27">
        <f t="shared" si="99"/>
        <v>102743.02</v>
      </c>
      <c r="CF82" s="24">
        <f>+ROUND((U82*0.25)*'Distribution Wksht'!$Z$15,2)</f>
        <v>8021.35</v>
      </c>
      <c r="CG82" s="24">
        <f>+ROUND((V82*0.25)*'Distribution Wksht'!$Z$15,2)</f>
        <v>62594.63</v>
      </c>
      <c r="CH82" s="27">
        <f t="shared" si="100"/>
        <v>70615.98</v>
      </c>
      <c r="CI82" s="24">
        <f>+ROUND((U82*0.25)*'Distribution Wksht'!$Z$16,2)</f>
        <v>18773.05</v>
      </c>
      <c r="CJ82" s="24">
        <f>+ROUND((V82*0.25)*'Distribution Wksht'!$Z$16,)</f>
        <v>146495</v>
      </c>
      <c r="CK82" s="27">
        <f t="shared" si="101"/>
        <v>165268.04999999999</v>
      </c>
      <c r="CL82" s="24">
        <f>+ROUND((U82*0.25)*'Distribution Wksht'!$Z$17,2)</f>
        <v>25909.759999999998</v>
      </c>
      <c r="CM82" s="24">
        <f>+ROUND((V82*0.25)*'Distribution Wksht'!$Z$17,2)</f>
        <v>202186.82</v>
      </c>
      <c r="CN82" s="27">
        <f t="shared" si="102"/>
        <v>228096.58000000002</v>
      </c>
      <c r="CO82" s="24">
        <f>+ROUND((U82*0.25)*'Distribution Wksht'!$Z$18,2)</f>
        <v>25907.26</v>
      </c>
      <c r="CP82" s="24">
        <f>+ROUND((V82*0.25)*'Distribution Wksht'!$Z$18,2)</f>
        <v>202167.3</v>
      </c>
      <c r="CQ82" s="27">
        <f t="shared" si="103"/>
        <v>228074.56</v>
      </c>
      <c r="CR82" s="24">
        <f t="shared" si="118"/>
        <v>90282.12</v>
      </c>
      <c r="CS82" s="24">
        <f t="shared" si="119"/>
        <v>704516.07000000007</v>
      </c>
      <c r="CT82" s="27">
        <f t="shared" si="120"/>
        <v>794798.19000000006</v>
      </c>
      <c r="CV82" s="70">
        <f t="shared" si="121"/>
        <v>47122.84</v>
      </c>
      <c r="CW82" s="24">
        <f t="shared" si="122"/>
        <v>367723.06</v>
      </c>
      <c r="CX82" s="27">
        <f t="shared" si="104"/>
        <v>414845.9</v>
      </c>
      <c r="CY82" s="24">
        <f t="shared" si="123"/>
        <v>32346.959999999999</v>
      </c>
      <c r="CZ82" s="24">
        <f t="shared" si="124"/>
        <v>252419.58000000002</v>
      </c>
      <c r="DA82" s="27">
        <f t="shared" si="105"/>
        <v>284766.54000000004</v>
      </c>
      <c r="DB82" s="24">
        <f t="shared" si="125"/>
        <v>74473.900000000009</v>
      </c>
      <c r="DC82" s="24">
        <f t="shared" si="126"/>
        <v>581156.54</v>
      </c>
      <c r="DD82" s="27">
        <f t="shared" si="106"/>
        <v>655630.44000000006</v>
      </c>
      <c r="DE82" s="24">
        <f t="shared" si="127"/>
        <v>103265.29999999999</v>
      </c>
      <c r="DF82" s="24">
        <f t="shared" si="128"/>
        <v>805830.78</v>
      </c>
      <c r="DG82" s="27">
        <f t="shared" si="107"/>
        <v>909096.08000000007</v>
      </c>
      <c r="DH82" s="24">
        <f t="shared" si="129"/>
        <v>103919.48</v>
      </c>
      <c r="DI82" s="24">
        <f t="shared" si="130"/>
        <v>810935.78</v>
      </c>
      <c r="DJ82" s="27">
        <f t="shared" si="108"/>
        <v>914855.26</v>
      </c>
      <c r="DK82" s="24">
        <f t="shared" si="131"/>
        <v>361128.48</v>
      </c>
      <c r="DL82" s="24">
        <f t="shared" si="132"/>
        <v>2818065.74</v>
      </c>
      <c r="DM82" s="27">
        <f t="shared" si="133"/>
        <v>3179194.22</v>
      </c>
      <c r="DN82" s="151"/>
      <c r="DO82" s="37">
        <f t="shared" si="149"/>
        <v>0</v>
      </c>
    </row>
    <row r="83" spans="1:119" ht="12.75" customHeight="1" x14ac:dyDescent="0.2">
      <c r="A83" s="136">
        <v>73529</v>
      </c>
      <c r="B83" s="149">
        <v>721179027</v>
      </c>
      <c r="C83" s="130" t="s">
        <v>129</v>
      </c>
      <c r="D83" s="82" t="s">
        <v>6</v>
      </c>
      <c r="E83" s="11"/>
      <c r="F83" s="83">
        <v>2</v>
      </c>
      <c r="G83" s="15"/>
      <c r="H83" s="28"/>
      <c r="I83" s="29"/>
      <c r="J83" s="30"/>
      <c r="K83" s="94">
        <v>138891.39841005995</v>
      </c>
      <c r="L83" s="95"/>
      <c r="M83" s="96">
        <f t="shared" si="79"/>
        <v>138891.39841005995</v>
      </c>
      <c r="N83" s="94">
        <v>2008139.1800160292</v>
      </c>
      <c r="O83" s="95"/>
      <c r="P83" s="96">
        <f t="shared" si="80"/>
        <v>2008139.1800160292</v>
      </c>
      <c r="Q83" s="94">
        <v>0</v>
      </c>
      <c r="R83" s="95">
        <v>0</v>
      </c>
      <c r="S83" s="124">
        <f t="shared" si="81"/>
        <v>2147030.5784260891</v>
      </c>
      <c r="U83" s="28">
        <f t="shared" si="82"/>
        <v>138891.39841005995</v>
      </c>
      <c r="V83" s="28">
        <f t="shared" si="83"/>
        <v>2008139.1800160292</v>
      </c>
      <c r="X83" s="71">
        <f>+ROUND((U83*0.25)*'Distribution Wksht'!$E$14,2)</f>
        <v>4573.22</v>
      </c>
      <c r="Y83" s="28">
        <f>+ROUND((V83*0.25)*'Distribution Wksht'!$E$14,2)</f>
        <v>66121.100000000006</v>
      </c>
      <c r="Z83" s="31">
        <f t="shared" si="84"/>
        <v>70694.320000000007</v>
      </c>
      <c r="AA83" s="28">
        <f>+ROUND((U83*0.25)*'Distribution Wksht'!$E$15,2)</f>
        <v>3135.34</v>
      </c>
      <c r="AB83" s="28">
        <f>+ROUND((V83*0.25)*'Distribution Wksht'!$E$15,2)</f>
        <v>45331.83</v>
      </c>
      <c r="AC83" s="31">
        <f t="shared" si="85"/>
        <v>48467.17</v>
      </c>
      <c r="AD83" s="28">
        <f>+ROUND((U83*0.25)*'Distribution Wksht'!$E$16,2)</f>
        <v>7101.29</v>
      </c>
      <c r="AE83" s="28">
        <f>+ROUND((V83*0.25)*'Distribution Wksht'!$E$16,2)</f>
        <v>102672.81</v>
      </c>
      <c r="AF83" s="31">
        <f t="shared" si="86"/>
        <v>109774.09999999999</v>
      </c>
      <c r="AG83" s="28">
        <f>+ROUND((U83*0.25)*'Distribution Wksht'!$E$17,2)</f>
        <v>9893.1200000000008</v>
      </c>
      <c r="AH83" s="28">
        <f>+ROUND((V83*0.25)*'Distribution Wksht'!$E$17,2)</f>
        <v>143038.12</v>
      </c>
      <c r="AI83" s="31">
        <f t="shared" si="87"/>
        <v>152931.24</v>
      </c>
      <c r="AJ83" s="28">
        <f>+ROUND((U83*0.25)*'Distribution Wksht'!$E$18,2)</f>
        <v>10019.89</v>
      </c>
      <c r="AK83" s="28">
        <f>+ROUND((V83*0.25)*'Distribution Wksht'!$E$18,2)</f>
        <v>144870.93</v>
      </c>
      <c r="AL83" s="31">
        <f t="shared" si="88"/>
        <v>154890.82</v>
      </c>
      <c r="AM83" s="28">
        <f t="shared" si="109"/>
        <v>34722.86</v>
      </c>
      <c r="AN83" s="28">
        <f t="shared" si="110"/>
        <v>502034.79</v>
      </c>
      <c r="AO83" s="31">
        <f t="shared" si="111"/>
        <v>536757.65</v>
      </c>
      <c r="AQ83" s="71">
        <f>+ROUND((U83*0.25)*'Distribution Wksht'!$L$14,2)</f>
        <v>4573.22</v>
      </c>
      <c r="AR83" s="28">
        <f>+ROUND((V83*0.25)*'Distribution Wksht'!$L$14,2)</f>
        <v>66121.100000000006</v>
      </c>
      <c r="AS83" s="31">
        <f t="shared" si="89"/>
        <v>70694.320000000007</v>
      </c>
      <c r="AT83" s="28">
        <f>+ROUND((U83*0.25)*'Distribution Wksht'!$L$15,2)</f>
        <v>3135.34</v>
      </c>
      <c r="AU83" s="28">
        <f>+ROUND((V83*0.25)*'Distribution Wksht'!$L$15,2)</f>
        <v>45331.83</v>
      </c>
      <c r="AV83" s="31">
        <f t="shared" si="90"/>
        <v>48467.17</v>
      </c>
      <c r="AW83" s="28">
        <f>+ROUND((U83*0.25)*'Distribution Wksht'!$L$16,2)</f>
        <v>7101.29</v>
      </c>
      <c r="AX83" s="28">
        <f>+ROUND((V83*0.25)*'Distribution Wksht'!$L$16,2)</f>
        <v>102672.81</v>
      </c>
      <c r="AY83" s="31">
        <f t="shared" si="91"/>
        <v>109774.09999999999</v>
      </c>
      <c r="AZ83" s="28">
        <f>+ROUND((U83*0.25)*'Distribution Wksht'!$L$17,2)</f>
        <v>9893.1200000000008</v>
      </c>
      <c r="BA83" s="28">
        <f>+ROUND((V83*0.25)*'Distribution Wksht'!$L$17,2)</f>
        <v>143038.12</v>
      </c>
      <c r="BB83" s="31">
        <f t="shared" si="92"/>
        <v>152931.24</v>
      </c>
      <c r="BC83" s="28">
        <f>+ROUND((U83*0.25)*'Distribution Wksht'!$L$18,2)</f>
        <v>10019.89</v>
      </c>
      <c r="BD83" s="28">
        <f>+ROUND((V83*0.25)*'Distribution Wksht'!$L$18,2)</f>
        <v>144870.93</v>
      </c>
      <c r="BE83" s="31">
        <f t="shared" si="93"/>
        <v>154890.82</v>
      </c>
      <c r="BF83" s="28">
        <f t="shared" si="112"/>
        <v>34722.86</v>
      </c>
      <c r="BG83" s="28">
        <f t="shared" si="113"/>
        <v>502034.79</v>
      </c>
      <c r="BH83" s="31">
        <f t="shared" si="114"/>
        <v>536757.65</v>
      </c>
      <c r="BI83" s="37"/>
      <c r="BJ83" s="71">
        <f>+ROUND((U83*0.25)*'Distribution Wksht'!$S$14,2)</f>
        <v>4488.6000000000004</v>
      </c>
      <c r="BK83" s="28">
        <f>+ROUND((V83*0.25)*'Distribution Wksht'!$S$14,2)</f>
        <v>64897.66</v>
      </c>
      <c r="BL83" s="31">
        <f t="shared" si="94"/>
        <v>69386.260000000009</v>
      </c>
      <c r="BM83" s="28">
        <f>+ROUND((U83*0.25)*'Distribution Wksht'!$S$15,2)</f>
        <v>3085.04</v>
      </c>
      <c r="BN83" s="28">
        <f>+ROUND((V83*0.25)*'Distribution Wksht'!$S$15,2)</f>
        <v>44604.6</v>
      </c>
      <c r="BO83" s="31">
        <f t="shared" si="95"/>
        <v>47689.64</v>
      </c>
      <c r="BP83" s="28">
        <f>+ROUND((U83*0.25)*'Distribution Wksht'!$S$16,2)</f>
        <v>7220.19</v>
      </c>
      <c r="BQ83" s="28">
        <f>+ROUND((V83*0.25)*'Distribution Wksht'!$S$16,2)</f>
        <v>104391.91</v>
      </c>
      <c r="BR83" s="31">
        <f t="shared" si="96"/>
        <v>111612.1</v>
      </c>
      <c r="BS83" s="28">
        <f>+ROUND((U83*0.25)*'Distribution Wksht'!$S$17,2)</f>
        <v>9964.99</v>
      </c>
      <c r="BT83" s="28">
        <f>+ROUND((V83*0.25)*'Distribution Wksht'!$S$17,2)</f>
        <v>144077.26</v>
      </c>
      <c r="BU83" s="31">
        <f t="shared" si="97"/>
        <v>154042.25</v>
      </c>
      <c r="BV83" s="28">
        <f>+ROUND((U83*0.25)*'Distribution Wksht'!$S$18,2)</f>
        <v>9964.0300000000007</v>
      </c>
      <c r="BW83" s="28">
        <f>+ROUND((V83*0.25)*'Distribution Wksht'!$S$18,2)</f>
        <v>144063.35999999999</v>
      </c>
      <c r="BX83" s="31">
        <f t="shared" si="98"/>
        <v>154027.38999999998</v>
      </c>
      <c r="BY83" s="28">
        <f t="shared" si="115"/>
        <v>34722.85</v>
      </c>
      <c r="BZ83" s="28">
        <f t="shared" si="116"/>
        <v>502034.79000000004</v>
      </c>
      <c r="CA83" s="31">
        <f t="shared" si="117"/>
        <v>536757.64</v>
      </c>
      <c r="CC83" s="71">
        <f>+ROUND((U83*0.25)*'Distribution Wksht'!$Z$14,2)</f>
        <v>4488.6000000000004</v>
      </c>
      <c r="CD83" s="28">
        <f>+ROUND((V83*0.25)*'Distribution Wksht'!$Z$14,2)</f>
        <v>64897.66</v>
      </c>
      <c r="CE83" s="31">
        <f t="shared" si="99"/>
        <v>69386.260000000009</v>
      </c>
      <c r="CF83" s="28">
        <f>+ROUND((U83*0.25)*'Distribution Wksht'!$Z$15,2)</f>
        <v>3085.04</v>
      </c>
      <c r="CG83" s="28">
        <f>+ROUND((V83*0.25)*'Distribution Wksht'!$Z$15,2)</f>
        <v>44604.6</v>
      </c>
      <c r="CH83" s="31">
        <f t="shared" si="100"/>
        <v>47689.64</v>
      </c>
      <c r="CI83" s="28">
        <f>+ROUND((U83*0.25)*'Distribution Wksht'!$Z$16,2)</f>
        <v>7220.19</v>
      </c>
      <c r="CJ83" s="28">
        <f>+ROUND((V83*0.25)*'Distribution Wksht'!$Z$16,)</f>
        <v>104392</v>
      </c>
      <c r="CK83" s="31">
        <f t="shared" si="101"/>
        <v>111612.19</v>
      </c>
      <c r="CL83" s="28">
        <f>+ROUND((U83*0.25)*'Distribution Wksht'!$Z$17,2)</f>
        <v>9964.99</v>
      </c>
      <c r="CM83" s="28">
        <f>+ROUND((V83*0.25)*'Distribution Wksht'!$Z$17,2)</f>
        <v>144077.26</v>
      </c>
      <c r="CN83" s="31">
        <f t="shared" si="102"/>
        <v>154042.25</v>
      </c>
      <c r="CO83" s="28">
        <f>+ROUND((U83*0.25)*'Distribution Wksht'!$Z$18,2)</f>
        <v>9964.0300000000007</v>
      </c>
      <c r="CP83" s="28">
        <f>+ROUND((V83*0.25)*'Distribution Wksht'!$Z$18,2)</f>
        <v>144063.35999999999</v>
      </c>
      <c r="CQ83" s="31">
        <f t="shared" si="103"/>
        <v>154027.38999999998</v>
      </c>
      <c r="CR83" s="28">
        <f t="shared" si="118"/>
        <v>34722.85</v>
      </c>
      <c r="CS83" s="28">
        <f t="shared" si="119"/>
        <v>502034.88</v>
      </c>
      <c r="CT83" s="31">
        <f t="shared" si="120"/>
        <v>536757.73</v>
      </c>
      <c r="CV83" s="71">
        <f t="shared" si="121"/>
        <v>18123.64</v>
      </c>
      <c r="CW83" s="28">
        <f t="shared" si="122"/>
        <v>262037.52000000002</v>
      </c>
      <c r="CX83" s="31">
        <f t="shared" si="104"/>
        <v>280161.16000000003</v>
      </c>
      <c r="CY83" s="28">
        <f t="shared" si="123"/>
        <v>12440.760000000002</v>
      </c>
      <c r="CZ83" s="28">
        <f t="shared" si="124"/>
        <v>179872.86000000002</v>
      </c>
      <c r="DA83" s="31">
        <f t="shared" si="105"/>
        <v>192313.62000000002</v>
      </c>
      <c r="DB83" s="28">
        <f t="shared" si="125"/>
        <v>28642.959999999999</v>
      </c>
      <c r="DC83" s="28">
        <f t="shared" si="126"/>
        <v>414129.53</v>
      </c>
      <c r="DD83" s="31">
        <f t="shared" si="106"/>
        <v>442772.49000000005</v>
      </c>
      <c r="DE83" s="28">
        <f t="shared" si="127"/>
        <v>39716.22</v>
      </c>
      <c r="DF83" s="28">
        <f t="shared" si="128"/>
        <v>574230.76</v>
      </c>
      <c r="DG83" s="31">
        <f t="shared" si="107"/>
        <v>613946.98</v>
      </c>
      <c r="DH83" s="28">
        <f t="shared" si="129"/>
        <v>39967.839999999997</v>
      </c>
      <c r="DI83" s="28">
        <f t="shared" si="130"/>
        <v>577868.57999999996</v>
      </c>
      <c r="DJ83" s="31">
        <f t="shared" si="108"/>
        <v>617836.41999999993</v>
      </c>
      <c r="DK83" s="28">
        <f t="shared" si="131"/>
        <v>138891.41999999998</v>
      </c>
      <c r="DL83" s="28">
        <f t="shared" si="132"/>
        <v>2008139.25</v>
      </c>
      <c r="DM83" s="31">
        <f t="shared" si="133"/>
        <v>2147030.67</v>
      </c>
      <c r="DN83" s="151"/>
      <c r="DO83" s="37">
        <f t="shared" si="149"/>
        <v>0</v>
      </c>
    </row>
    <row r="84" spans="1:119" s="155" customFormat="1" ht="24" customHeight="1" x14ac:dyDescent="0.2">
      <c r="A84" s="153">
        <v>73223</v>
      </c>
      <c r="B84" s="154">
        <v>720578642</v>
      </c>
      <c r="C84" s="152" t="s">
        <v>177</v>
      </c>
      <c r="D84" s="80" t="s">
        <v>6</v>
      </c>
      <c r="E84" s="13"/>
      <c r="F84" s="81">
        <v>2</v>
      </c>
      <c r="G84" s="14"/>
      <c r="H84" s="24"/>
      <c r="I84" s="25"/>
      <c r="J84" s="26"/>
      <c r="K84" s="91">
        <v>184899.25718395572</v>
      </c>
      <c r="L84" s="92"/>
      <c r="M84" s="93">
        <f t="shared" si="79"/>
        <v>184899.25718395572</v>
      </c>
      <c r="N84" s="91">
        <v>2669071.2190992353</v>
      </c>
      <c r="O84" s="92"/>
      <c r="P84" s="93">
        <f t="shared" si="80"/>
        <v>2669071.2190992353</v>
      </c>
      <c r="Q84" s="91">
        <v>0</v>
      </c>
      <c r="R84" s="92">
        <v>0</v>
      </c>
      <c r="S84" s="123">
        <f t="shared" si="81"/>
        <v>2853970.4762831908</v>
      </c>
      <c r="U84" s="156">
        <f t="shared" si="82"/>
        <v>184899.25718395572</v>
      </c>
      <c r="V84" s="156">
        <f t="shared" si="83"/>
        <v>2669071.2190992353</v>
      </c>
      <c r="X84" s="157">
        <f>+ROUND((U84*0.25)*'Distribution Wksht'!$E$14,2)</f>
        <v>6088.1</v>
      </c>
      <c r="Y84" s="156">
        <f>+ROUND((V84*0.25)*'Distribution Wksht'!$E$14,2)</f>
        <v>87883.32</v>
      </c>
      <c r="Z84" s="158">
        <f t="shared" si="84"/>
        <v>93971.420000000013</v>
      </c>
      <c r="AA84" s="156">
        <f>+ROUND((U84*0.25)*'Distribution Wksht'!$E$15,2)</f>
        <v>4173.92</v>
      </c>
      <c r="AB84" s="156">
        <f>+ROUND((V84*0.25)*'Distribution Wksht'!$E$15,2)</f>
        <v>60251.74</v>
      </c>
      <c r="AC84" s="158">
        <f t="shared" si="85"/>
        <v>64425.659999999996</v>
      </c>
      <c r="AD84" s="156">
        <f>+ROUND((U84*0.25)*'Distribution Wksht'!$E$16,2)</f>
        <v>9453.59</v>
      </c>
      <c r="AE84" s="156">
        <f>+ROUND((V84*0.25)*'Distribution Wksht'!$E$16,2)</f>
        <v>136465.16</v>
      </c>
      <c r="AF84" s="158">
        <f t="shared" si="86"/>
        <v>145918.75</v>
      </c>
      <c r="AG84" s="156">
        <f>+ROUND((U84*0.25)*'Distribution Wksht'!$E$17,2)</f>
        <v>13170.22</v>
      </c>
      <c r="AH84" s="156">
        <f>+ROUND((V84*0.25)*'Distribution Wksht'!$E$17,2)</f>
        <v>190115.77</v>
      </c>
      <c r="AI84" s="158">
        <f t="shared" si="87"/>
        <v>203285.99</v>
      </c>
      <c r="AJ84" s="156">
        <f>+ROUND((U84*0.25)*'Distribution Wksht'!$E$18,2)</f>
        <v>13338.98</v>
      </c>
      <c r="AK84" s="156">
        <f>+ROUND((V84*0.25)*'Distribution Wksht'!$E$18,2)</f>
        <v>192551.81</v>
      </c>
      <c r="AL84" s="158">
        <f t="shared" si="88"/>
        <v>205890.79</v>
      </c>
      <c r="AM84" s="156">
        <f t="shared" si="109"/>
        <v>46224.81</v>
      </c>
      <c r="AN84" s="156">
        <f t="shared" si="110"/>
        <v>667267.80000000005</v>
      </c>
      <c r="AO84" s="158">
        <f t="shared" si="111"/>
        <v>713492.6100000001</v>
      </c>
      <c r="AP84" s="1"/>
      <c r="AQ84" s="157">
        <f>+ROUND((U84*0.25)*'Distribution Wksht'!$L$14,2)</f>
        <v>6088.1</v>
      </c>
      <c r="AR84" s="156">
        <f>+ROUND((V84*0.25)*'Distribution Wksht'!$L$14,2)</f>
        <v>87883.32</v>
      </c>
      <c r="AS84" s="158">
        <f t="shared" si="89"/>
        <v>93971.420000000013</v>
      </c>
      <c r="AT84" s="156">
        <f>+ROUND((U84*0.25)*'Distribution Wksht'!$L$15,2)</f>
        <v>4173.92</v>
      </c>
      <c r="AU84" s="156">
        <f>+ROUND((V84*0.25)*'Distribution Wksht'!$L$15,2)</f>
        <v>60251.74</v>
      </c>
      <c r="AV84" s="158">
        <f t="shared" si="90"/>
        <v>64425.659999999996</v>
      </c>
      <c r="AW84" s="156">
        <f>+ROUND((U84*0.25)*'Distribution Wksht'!$L$16,2)</f>
        <v>9453.59</v>
      </c>
      <c r="AX84" s="156">
        <f>+ROUND((V84*0.25)*'Distribution Wksht'!$L$16,2)</f>
        <v>136465.16</v>
      </c>
      <c r="AY84" s="158">
        <f t="shared" si="91"/>
        <v>145918.75</v>
      </c>
      <c r="AZ84" s="156">
        <f>+ROUND((U84*0.25)*'Distribution Wksht'!$L$17,2)</f>
        <v>13170.22</v>
      </c>
      <c r="BA84" s="156">
        <f>+ROUND((V84*0.25)*'Distribution Wksht'!$L$17,2)</f>
        <v>190115.77</v>
      </c>
      <c r="BB84" s="158">
        <f t="shared" si="92"/>
        <v>203285.99</v>
      </c>
      <c r="BC84" s="156">
        <f>+ROUND((U84*0.25)*'Distribution Wksht'!$L$18,2)</f>
        <v>13338.98</v>
      </c>
      <c r="BD84" s="156">
        <f>+ROUND((V84*0.25)*'Distribution Wksht'!$L$18,2)</f>
        <v>192551.81</v>
      </c>
      <c r="BE84" s="158">
        <f t="shared" si="93"/>
        <v>205890.79</v>
      </c>
      <c r="BF84" s="156">
        <f t="shared" si="112"/>
        <v>46224.81</v>
      </c>
      <c r="BG84" s="156">
        <f t="shared" si="113"/>
        <v>667267.80000000005</v>
      </c>
      <c r="BH84" s="158">
        <f t="shared" si="114"/>
        <v>713492.6100000001</v>
      </c>
      <c r="BI84" s="37"/>
      <c r="BJ84" s="157">
        <f>+ROUND((U84*0.25)*'Distribution Wksht'!$S$14,2)</f>
        <v>5975.45</v>
      </c>
      <c r="BK84" s="156">
        <f>+ROUND((V84*0.25)*'Distribution Wksht'!$S$14,2)</f>
        <v>86257.2</v>
      </c>
      <c r="BL84" s="158">
        <f t="shared" si="94"/>
        <v>92232.65</v>
      </c>
      <c r="BM84" s="156">
        <f>+ROUND((U84*0.25)*'Distribution Wksht'!$S$15,2)</f>
        <v>4106.97</v>
      </c>
      <c r="BN84" s="156">
        <f>+ROUND((V84*0.25)*'Distribution Wksht'!$S$15,2)</f>
        <v>59285.17</v>
      </c>
      <c r="BO84" s="158">
        <f t="shared" si="95"/>
        <v>63392.14</v>
      </c>
      <c r="BP84" s="156">
        <f>+ROUND((U84*0.25)*'Distribution Wksht'!$S$16,2)</f>
        <v>9611.8799999999992</v>
      </c>
      <c r="BQ84" s="156">
        <f>+ROUND((V84*0.25)*'Distribution Wksht'!$S$16,2)</f>
        <v>138750.07</v>
      </c>
      <c r="BR84" s="158">
        <f t="shared" si="96"/>
        <v>148361.95000000001</v>
      </c>
      <c r="BS84" s="156">
        <f>+ROUND((U84*0.25)*'Distribution Wksht'!$S$17,2)</f>
        <v>13265.9</v>
      </c>
      <c r="BT84" s="156">
        <f>+ROUND((V84*0.25)*'Distribution Wksht'!$S$17,2)</f>
        <v>191496.92</v>
      </c>
      <c r="BU84" s="158">
        <f t="shared" si="97"/>
        <v>204762.82</v>
      </c>
      <c r="BV84" s="156">
        <f>+ROUND((U84*0.25)*'Distribution Wksht'!$S$18,2)</f>
        <v>13264.62</v>
      </c>
      <c r="BW84" s="156">
        <f>+ROUND((V84*0.25)*'Distribution Wksht'!$S$18,2)</f>
        <v>191478.44</v>
      </c>
      <c r="BX84" s="158">
        <f t="shared" si="98"/>
        <v>204743.06</v>
      </c>
      <c r="BY84" s="156">
        <f t="shared" si="115"/>
        <v>46224.82</v>
      </c>
      <c r="BZ84" s="156">
        <f t="shared" si="116"/>
        <v>667267.80000000005</v>
      </c>
      <c r="CA84" s="158">
        <f t="shared" si="117"/>
        <v>713492.62</v>
      </c>
      <c r="CB84" s="1"/>
      <c r="CC84" s="70">
        <f>+ROUND((U84*0.25)*'Distribution Wksht'!$Z$14,2)</f>
        <v>5975.45</v>
      </c>
      <c r="CD84" s="24">
        <f>+ROUND((V84*0.25)*'Distribution Wksht'!$Z$14,2)</f>
        <v>86257.2</v>
      </c>
      <c r="CE84" s="27">
        <f t="shared" si="99"/>
        <v>92232.65</v>
      </c>
      <c r="CF84" s="24">
        <f>+ROUND((U84*0.25)*'Distribution Wksht'!$Z$15,2)</f>
        <v>4106.97</v>
      </c>
      <c r="CG84" s="24">
        <f>+ROUND((V84*0.25)*'Distribution Wksht'!$Z$15,2)</f>
        <v>59285.17</v>
      </c>
      <c r="CH84" s="27">
        <f t="shared" si="100"/>
        <v>63392.14</v>
      </c>
      <c r="CI84" s="24">
        <f>+ROUND((U84*0.25)*'Distribution Wksht'!$Z$16,2)</f>
        <v>9611.8799999999992</v>
      </c>
      <c r="CJ84" s="24">
        <f>+ROUND((V84*0.25)*'Distribution Wksht'!$Z$16,)</f>
        <v>138750</v>
      </c>
      <c r="CK84" s="27">
        <f t="shared" si="101"/>
        <v>148361.88</v>
      </c>
      <c r="CL84" s="24">
        <f>+ROUND((U84*0.25)*'Distribution Wksht'!$Z$17,2)</f>
        <v>13265.9</v>
      </c>
      <c r="CM84" s="24">
        <f>+ROUND((V84*0.25)*'Distribution Wksht'!$Z$17,2)</f>
        <v>191496.92</v>
      </c>
      <c r="CN84" s="27">
        <f t="shared" si="102"/>
        <v>204762.82</v>
      </c>
      <c r="CO84" s="24">
        <f>+ROUND((U84*0.25)*'Distribution Wksht'!$Z$18,2)</f>
        <v>13264.62</v>
      </c>
      <c r="CP84" s="24">
        <f>+ROUND((V84*0.25)*'Distribution Wksht'!$Z$18,2)</f>
        <v>191478.44</v>
      </c>
      <c r="CQ84" s="27">
        <f t="shared" si="103"/>
        <v>204743.06</v>
      </c>
      <c r="CR84" s="24">
        <f t="shared" si="118"/>
        <v>46224.82</v>
      </c>
      <c r="CS84" s="24">
        <f t="shared" si="119"/>
        <v>667267.73</v>
      </c>
      <c r="CT84" s="27">
        <f t="shared" si="120"/>
        <v>713492.54999999993</v>
      </c>
      <c r="CU84" s="1"/>
      <c r="CV84" s="70">
        <f t="shared" si="121"/>
        <v>24127.100000000002</v>
      </c>
      <c r="CW84" s="24">
        <f t="shared" si="122"/>
        <v>348281.04000000004</v>
      </c>
      <c r="CX84" s="27">
        <f t="shared" si="104"/>
        <v>372408.14</v>
      </c>
      <c r="CY84" s="24">
        <f t="shared" si="123"/>
        <v>16561.780000000002</v>
      </c>
      <c r="CZ84" s="24">
        <f t="shared" si="124"/>
        <v>239073.82</v>
      </c>
      <c r="DA84" s="27">
        <f t="shared" si="105"/>
        <v>255635.6</v>
      </c>
      <c r="DB84" s="24">
        <f t="shared" si="125"/>
        <v>38130.939999999995</v>
      </c>
      <c r="DC84" s="24">
        <f t="shared" si="126"/>
        <v>550430.39</v>
      </c>
      <c r="DD84" s="27">
        <f t="shared" si="106"/>
        <v>588561.32999999996</v>
      </c>
      <c r="DE84" s="24">
        <f t="shared" si="127"/>
        <v>52872.24</v>
      </c>
      <c r="DF84" s="24">
        <f t="shared" si="128"/>
        <v>763225.38</v>
      </c>
      <c r="DG84" s="27">
        <f t="shared" si="107"/>
        <v>816097.62</v>
      </c>
      <c r="DH84" s="24">
        <f t="shared" si="129"/>
        <v>53207.200000000004</v>
      </c>
      <c r="DI84" s="24">
        <f t="shared" si="130"/>
        <v>768060.5</v>
      </c>
      <c r="DJ84" s="27">
        <f t="shared" si="108"/>
        <v>821267.7</v>
      </c>
      <c r="DK84" s="24">
        <f t="shared" si="131"/>
        <v>184899.26</v>
      </c>
      <c r="DL84" s="24">
        <f t="shared" si="132"/>
        <v>2669071.13</v>
      </c>
      <c r="DM84" s="27">
        <f t="shared" si="133"/>
        <v>2853970.3899999997</v>
      </c>
      <c r="DN84" s="159"/>
      <c r="DO84" s="37">
        <f t="shared" si="149"/>
        <v>0</v>
      </c>
    </row>
    <row r="85" spans="1:119" ht="12.75" customHeight="1" x14ac:dyDescent="0.2">
      <c r="A85" s="136">
        <v>73404</v>
      </c>
      <c r="B85" s="149">
        <v>720629905</v>
      </c>
      <c r="C85" s="130" t="s">
        <v>130</v>
      </c>
      <c r="D85" s="82" t="s">
        <v>6</v>
      </c>
      <c r="E85" s="11"/>
      <c r="F85" s="83">
        <v>2</v>
      </c>
      <c r="G85" s="15"/>
      <c r="H85" s="28"/>
      <c r="I85" s="29"/>
      <c r="J85" s="30"/>
      <c r="K85" s="94">
        <v>109292.18749916782</v>
      </c>
      <c r="L85" s="95"/>
      <c r="M85" s="96">
        <f t="shared" si="79"/>
        <v>109292.18749916782</v>
      </c>
      <c r="N85" s="94">
        <v>4400180.3579256944</v>
      </c>
      <c r="O85" s="95"/>
      <c r="P85" s="96">
        <f t="shared" si="80"/>
        <v>4400180.3579256944</v>
      </c>
      <c r="Q85" s="94">
        <v>0</v>
      </c>
      <c r="R85" s="95">
        <v>0</v>
      </c>
      <c r="S85" s="124">
        <f t="shared" si="81"/>
        <v>4509472.5454248618</v>
      </c>
      <c r="U85" s="28">
        <f t="shared" si="82"/>
        <v>109292.18749916782</v>
      </c>
      <c r="V85" s="28">
        <f t="shared" si="83"/>
        <v>4400180.3579256944</v>
      </c>
      <c r="X85" s="71">
        <f>+ROUND((U85*0.25)*'Distribution Wksht'!$E$14,2)</f>
        <v>3598.62</v>
      </c>
      <c r="Y85" s="28">
        <f>+ROUND((V85*0.25)*'Distribution Wksht'!$E$14,2)</f>
        <v>144882.78</v>
      </c>
      <c r="Z85" s="31">
        <f t="shared" si="84"/>
        <v>148481.4</v>
      </c>
      <c r="AA85" s="28">
        <f>+ROUND((U85*0.25)*'Distribution Wksht'!$E$15,2)</f>
        <v>2467.17</v>
      </c>
      <c r="AB85" s="28">
        <f>+ROUND((V85*0.25)*'Distribution Wksht'!$E$15,2)</f>
        <v>99329.88</v>
      </c>
      <c r="AC85" s="31">
        <f t="shared" si="85"/>
        <v>101797.05</v>
      </c>
      <c r="AD85" s="28">
        <f>+ROUND((U85*0.25)*'Distribution Wksht'!$E$16,2)</f>
        <v>5587.93</v>
      </c>
      <c r="AE85" s="28">
        <f>+ROUND((V85*0.25)*'Distribution Wksht'!$E$16,2)</f>
        <v>224973.89</v>
      </c>
      <c r="AF85" s="31">
        <f t="shared" si="86"/>
        <v>230561.82</v>
      </c>
      <c r="AG85" s="28">
        <f>+ROUND((U85*0.25)*'Distribution Wksht'!$E$17,2)</f>
        <v>7784.79</v>
      </c>
      <c r="AH85" s="28">
        <f>+ROUND((V85*0.25)*'Distribution Wksht'!$E$17,2)</f>
        <v>313421.27</v>
      </c>
      <c r="AI85" s="31">
        <f t="shared" si="87"/>
        <v>321206.06</v>
      </c>
      <c r="AJ85" s="28">
        <f>+ROUND((U85*0.25)*'Distribution Wksht'!$E$18,2)</f>
        <v>7884.54</v>
      </c>
      <c r="AK85" s="28">
        <f>+ROUND((V85*0.25)*'Distribution Wksht'!$E$18,2)</f>
        <v>317437.28000000003</v>
      </c>
      <c r="AL85" s="31">
        <f t="shared" si="88"/>
        <v>325321.82</v>
      </c>
      <c r="AM85" s="28">
        <f t="shared" si="109"/>
        <v>27323.050000000003</v>
      </c>
      <c r="AN85" s="28">
        <f t="shared" si="110"/>
        <v>1100045.1000000001</v>
      </c>
      <c r="AO85" s="31">
        <f t="shared" si="111"/>
        <v>1127368.1500000001</v>
      </c>
      <c r="AQ85" s="71">
        <f>+ROUND((U85*0.25)*'Distribution Wksht'!$L$14,2)</f>
        <v>3598.62</v>
      </c>
      <c r="AR85" s="28">
        <f>+ROUND((V85*0.25)*'Distribution Wksht'!$L$14,2)</f>
        <v>144882.78</v>
      </c>
      <c r="AS85" s="31">
        <f t="shared" si="89"/>
        <v>148481.4</v>
      </c>
      <c r="AT85" s="28">
        <f>+ROUND((U85*0.25)*'Distribution Wksht'!$L$15,2)</f>
        <v>2467.17</v>
      </c>
      <c r="AU85" s="28">
        <f>+ROUND((V85*0.25)*'Distribution Wksht'!$L$15,2)</f>
        <v>99329.88</v>
      </c>
      <c r="AV85" s="31">
        <f t="shared" si="90"/>
        <v>101797.05</v>
      </c>
      <c r="AW85" s="28">
        <f>+ROUND((U85*0.25)*'Distribution Wksht'!$L$16,2)</f>
        <v>5587.93</v>
      </c>
      <c r="AX85" s="28">
        <f>+ROUND((V85*0.25)*'Distribution Wksht'!$L$16,2)</f>
        <v>224973.89</v>
      </c>
      <c r="AY85" s="31">
        <f t="shared" si="91"/>
        <v>230561.82</v>
      </c>
      <c r="AZ85" s="28">
        <f>+ROUND((U85*0.25)*'Distribution Wksht'!$L$17,2)</f>
        <v>7784.79</v>
      </c>
      <c r="BA85" s="28">
        <f>+ROUND((V85*0.25)*'Distribution Wksht'!$L$17,2)</f>
        <v>313421.27</v>
      </c>
      <c r="BB85" s="31">
        <f t="shared" si="92"/>
        <v>321206.06</v>
      </c>
      <c r="BC85" s="28">
        <f>+ROUND((U85*0.25)*'Distribution Wksht'!$L$18,2)</f>
        <v>7884.54</v>
      </c>
      <c r="BD85" s="28">
        <f>+ROUND((V85*0.25)*'Distribution Wksht'!$L$18,2)</f>
        <v>317437.28000000003</v>
      </c>
      <c r="BE85" s="31">
        <f t="shared" si="93"/>
        <v>325321.82</v>
      </c>
      <c r="BF85" s="28">
        <f t="shared" si="112"/>
        <v>27323.050000000003</v>
      </c>
      <c r="BG85" s="28">
        <f t="shared" si="113"/>
        <v>1100045.1000000001</v>
      </c>
      <c r="BH85" s="31">
        <f t="shared" si="114"/>
        <v>1127368.1500000001</v>
      </c>
      <c r="BI85" s="37"/>
      <c r="BJ85" s="71">
        <f>+ROUND((U85*0.25)*'Distribution Wksht'!$S$14,2)</f>
        <v>3532.03</v>
      </c>
      <c r="BK85" s="28">
        <f>+ROUND((V85*0.25)*'Distribution Wksht'!$S$14,2)</f>
        <v>142202</v>
      </c>
      <c r="BL85" s="31">
        <f t="shared" si="94"/>
        <v>145734.03</v>
      </c>
      <c r="BM85" s="28">
        <f>+ROUND((U85*0.25)*'Distribution Wksht'!$S$15,2)</f>
        <v>2427.59</v>
      </c>
      <c r="BN85" s="28">
        <f>+ROUND((V85*0.25)*'Distribution Wksht'!$S$15,2)</f>
        <v>97736.4</v>
      </c>
      <c r="BO85" s="31">
        <f t="shared" si="95"/>
        <v>100163.98999999999</v>
      </c>
      <c r="BP85" s="28">
        <f>+ROUND((U85*0.25)*'Distribution Wksht'!$S$16,2)</f>
        <v>5681.49</v>
      </c>
      <c r="BQ85" s="28">
        <f>+ROUND((V85*0.25)*'Distribution Wksht'!$S$16,2)</f>
        <v>228740.74</v>
      </c>
      <c r="BR85" s="31">
        <f t="shared" si="96"/>
        <v>234422.22999999998</v>
      </c>
      <c r="BS85" s="28">
        <f>+ROUND((U85*0.25)*'Distribution Wksht'!$S$17,2)</f>
        <v>7841.35</v>
      </c>
      <c r="BT85" s="28">
        <f>+ROUND((V85*0.25)*'Distribution Wksht'!$S$17,2)</f>
        <v>315698.21000000002</v>
      </c>
      <c r="BU85" s="31">
        <f t="shared" si="97"/>
        <v>323539.56</v>
      </c>
      <c r="BV85" s="28">
        <f>+ROUND((U85*0.25)*'Distribution Wksht'!$S$18,2)</f>
        <v>7840.59</v>
      </c>
      <c r="BW85" s="28">
        <f>+ROUND((V85*0.25)*'Distribution Wksht'!$S$18,2)</f>
        <v>315667.74</v>
      </c>
      <c r="BX85" s="31">
        <f t="shared" si="98"/>
        <v>323508.33</v>
      </c>
      <c r="BY85" s="28">
        <f t="shared" si="115"/>
        <v>27323.05</v>
      </c>
      <c r="BZ85" s="28">
        <f t="shared" si="116"/>
        <v>1100045.0900000001</v>
      </c>
      <c r="CA85" s="31">
        <f t="shared" si="117"/>
        <v>1127368.1400000001</v>
      </c>
      <c r="CC85" s="71">
        <f>+ROUND((U85*0.25)*'Distribution Wksht'!$Z$14,2)</f>
        <v>3532.03</v>
      </c>
      <c r="CD85" s="28">
        <f>+ROUND((V85*0.25)*'Distribution Wksht'!$Z$14,2)</f>
        <v>142202</v>
      </c>
      <c r="CE85" s="31">
        <f t="shared" si="99"/>
        <v>145734.03</v>
      </c>
      <c r="CF85" s="28">
        <f>+ROUND((U85*0.25)*'Distribution Wksht'!$Z$15,2)</f>
        <v>2427.59</v>
      </c>
      <c r="CG85" s="28">
        <f>+ROUND((V85*0.25)*'Distribution Wksht'!$Z$15,2)</f>
        <v>97736.4</v>
      </c>
      <c r="CH85" s="31">
        <f t="shared" si="100"/>
        <v>100163.98999999999</v>
      </c>
      <c r="CI85" s="28">
        <f>+ROUND((U85*0.25)*'Distribution Wksht'!$Z$16,2)</f>
        <v>5681.49</v>
      </c>
      <c r="CJ85" s="28">
        <f>+ROUND((V85*0.25)*'Distribution Wksht'!$Z$16,)</f>
        <v>228741</v>
      </c>
      <c r="CK85" s="31">
        <f t="shared" si="101"/>
        <v>234422.49</v>
      </c>
      <c r="CL85" s="28">
        <f>+ROUND((U85*0.25)*'Distribution Wksht'!$Z$17,2)</f>
        <v>7841.35</v>
      </c>
      <c r="CM85" s="28">
        <f>+ROUND((V85*0.25)*'Distribution Wksht'!$Z$17,2)</f>
        <v>315698.21000000002</v>
      </c>
      <c r="CN85" s="31">
        <f t="shared" si="102"/>
        <v>323539.56</v>
      </c>
      <c r="CO85" s="28">
        <f>+ROUND((U85*0.25)*'Distribution Wksht'!$Z$18,2)</f>
        <v>7840.59</v>
      </c>
      <c r="CP85" s="28">
        <f>+ROUND((V85*0.25)*'Distribution Wksht'!$Z$18,2)</f>
        <v>315667.74</v>
      </c>
      <c r="CQ85" s="31">
        <f t="shared" si="103"/>
        <v>323508.33</v>
      </c>
      <c r="CR85" s="28">
        <f t="shared" si="118"/>
        <v>27323.05</v>
      </c>
      <c r="CS85" s="28">
        <f t="shared" si="119"/>
        <v>1100045.3500000001</v>
      </c>
      <c r="CT85" s="31">
        <f t="shared" si="120"/>
        <v>1127368.4000000001</v>
      </c>
      <c r="CV85" s="71">
        <f t="shared" si="121"/>
        <v>14261.300000000001</v>
      </c>
      <c r="CW85" s="28">
        <f t="shared" si="122"/>
        <v>574169.56000000006</v>
      </c>
      <c r="CX85" s="31">
        <f t="shared" si="104"/>
        <v>588430.8600000001</v>
      </c>
      <c r="CY85" s="28">
        <f t="shared" si="123"/>
        <v>9789.52</v>
      </c>
      <c r="CZ85" s="28">
        <f t="shared" si="124"/>
        <v>394132.56000000006</v>
      </c>
      <c r="DA85" s="31">
        <f t="shared" si="105"/>
        <v>403922.08000000007</v>
      </c>
      <c r="DB85" s="28">
        <f t="shared" si="125"/>
        <v>22538.839999999997</v>
      </c>
      <c r="DC85" s="28">
        <f t="shared" si="126"/>
        <v>907429.52</v>
      </c>
      <c r="DD85" s="31">
        <f t="shared" si="106"/>
        <v>929968.36</v>
      </c>
      <c r="DE85" s="28">
        <f t="shared" si="127"/>
        <v>31252.28</v>
      </c>
      <c r="DF85" s="28">
        <f t="shared" si="128"/>
        <v>1258238.96</v>
      </c>
      <c r="DG85" s="31">
        <f t="shared" si="107"/>
        <v>1289491.24</v>
      </c>
      <c r="DH85" s="28">
        <f t="shared" si="129"/>
        <v>31450.26</v>
      </c>
      <c r="DI85" s="28">
        <f t="shared" si="130"/>
        <v>1266210.04</v>
      </c>
      <c r="DJ85" s="31">
        <f t="shared" si="108"/>
        <v>1297660.3</v>
      </c>
      <c r="DK85" s="28">
        <f t="shared" si="131"/>
        <v>109292.2</v>
      </c>
      <c r="DL85" s="28">
        <f t="shared" si="132"/>
        <v>4400180.6400000006</v>
      </c>
      <c r="DM85" s="31">
        <f t="shared" si="133"/>
        <v>4509472.8400000008</v>
      </c>
      <c r="DN85" s="151"/>
      <c r="DO85" s="37">
        <f t="shared" si="149"/>
        <v>0</v>
      </c>
    </row>
    <row r="86" spans="1:119" ht="12.75" customHeight="1" x14ac:dyDescent="0.2">
      <c r="A86" s="135">
        <v>76081</v>
      </c>
      <c r="B86" s="150">
        <v>262074318</v>
      </c>
      <c r="C86" s="129" t="s">
        <v>131</v>
      </c>
      <c r="D86" s="80" t="s">
        <v>6</v>
      </c>
      <c r="E86" s="13"/>
      <c r="F86" s="81">
        <v>2</v>
      </c>
      <c r="G86" s="14"/>
      <c r="H86" s="24"/>
      <c r="I86" s="25"/>
      <c r="J86" s="26"/>
      <c r="K86" s="91">
        <v>259324.21942242721</v>
      </c>
      <c r="L86" s="92"/>
      <c r="M86" s="93">
        <f t="shared" si="79"/>
        <v>259324.21942242721</v>
      </c>
      <c r="N86" s="91">
        <v>2175661.8225186109</v>
      </c>
      <c r="O86" s="92"/>
      <c r="P86" s="93">
        <f t="shared" si="80"/>
        <v>2175661.8225186109</v>
      </c>
      <c r="Q86" s="91">
        <v>0</v>
      </c>
      <c r="R86" s="92">
        <v>0</v>
      </c>
      <c r="S86" s="123">
        <f t="shared" si="81"/>
        <v>2434986.0419410379</v>
      </c>
      <c r="U86" s="24">
        <f t="shared" si="82"/>
        <v>259324.21942242721</v>
      </c>
      <c r="V86" s="24">
        <f t="shared" si="83"/>
        <v>2175661.8225186109</v>
      </c>
      <c r="X86" s="70">
        <f>+ROUND((U86*0.25)*'Distribution Wksht'!$E$14,2)</f>
        <v>8538.65</v>
      </c>
      <c r="Y86" s="24">
        <f>+ROUND((V86*0.25)*'Distribution Wksht'!$E$14,2)</f>
        <v>71637.05</v>
      </c>
      <c r="Z86" s="27">
        <f t="shared" si="84"/>
        <v>80175.7</v>
      </c>
      <c r="AA86" s="24">
        <f>+ROUND((U86*0.25)*'Distribution Wksht'!$E$15,2)</f>
        <v>5854</v>
      </c>
      <c r="AB86" s="24">
        <f>+ROUND((V86*0.25)*'Distribution Wksht'!$E$15,2)</f>
        <v>49113.49</v>
      </c>
      <c r="AC86" s="27">
        <f t="shared" si="85"/>
        <v>54967.49</v>
      </c>
      <c r="AD86" s="24">
        <f>+ROUND((U86*0.25)*'Distribution Wksht'!$E$16,2)</f>
        <v>13258.82</v>
      </c>
      <c r="AE86" s="24">
        <f>+ROUND((V86*0.25)*'Distribution Wksht'!$E$16,2)</f>
        <v>111237.96</v>
      </c>
      <c r="AF86" s="27">
        <f t="shared" si="86"/>
        <v>124496.78</v>
      </c>
      <c r="AG86" s="24">
        <f>+ROUND((U86*0.25)*'Distribution Wksht'!$E$17,2)</f>
        <v>18471.45</v>
      </c>
      <c r="AH86" s="24">
        <f>+ROUND((V86*0.25)*'Distribution Wksht'!$E$17,2)</f>
        <v>154970.62</v>
      </c>
      <c r="AI86" s="27">
        <f t="shared" si="87"/>
        <v>173442.07</v>
      </c>
      <c r="AJ86" s="24">
        <f>+ROUND((U86*0.25)*'Distribution Wksht'!$E$18,2)</f>
        <v>18708.14</v>
      </c>
      <c r="AK86" s="24">
        <f>+ROUND((V86*0.25)*'Distribution Wksht'!$E$18,2)</f>
        <v>156956.32999999999</v>
      </c>
      <c r="AL86" s="27">
        <f t="shared" si="88"/>
        <v>175664.46999999997</v>
      </c>
      <c r="AM86" s="24">
        <f t="shared" si="109"/>
        <v>64831.06</v>
      </c>
      <c r="AN86" s="24">
        <f t="shared" si="110"/>
        <v>543915.44999999995</v>
      </c>
      <c r="AO86" s="27">
        <f t="shared" si="111"/>
        <v>608746.51</v>
      </c>
      <c r="AQ86" s="70">
        <f>+ROUND((U86*0.25)*'Distribution Wksht'!$L$14,2)</f>
        <v>8538.65</v>
      </c>
      <c r="AR86" s="24">
        <f>+ROUND((V86*0.25)*'Distribution Wksht'!$L$14,2)</f>
        <v>71637.05</v>
      </c>
      <c r="AS86" s="27">
        <f t="shared" si="89"/>
        <v>80175.7</v>
      </c>
      <c r="AT86" s="24">
        <f>+ROUND((U86*0.25)*'Distribution Wksht'!$L$15,2)</f>
        <v>5854</v>
      </c>
      <c r="AU86" s="24">
        <f>+ROUND((V86*0.25)*'Distribution Wksht'!$L$15,2)</f>
        <v>49113.49</v>
      </c>
      <c r="AV86" s="27">
        <f t="shared" si="90"/>
        <v>54967.49</v>
      </c>
      <c r="AW86" s="24">
        <f>+ROUND((U86*0.25)*'Distribution Wksht'!$L$16,2)</f>
        <v>13258.82</v>
      </c>
      <c r="AX86" s="24">
        <f>+ROUND((V86*0.25)*'Distribution Wksht'!$L$16,2)</f>
        <v>111237.96</v>
      </c>
      <c r="AY86" s="27">
        <f t="shared" si="91"/>
        <v>124496.78</v>
      </c>
      <c r="AZ86" s="24">
        <f>+ROUND((U86*0.25)*'Distribution Wksht'!$L$17,2)</f>
        <v>18471.45</v>
      </c>
      <c r="BA86" s="24">
        <f>+ROUND((V86*0.25)*'Distribution Wksht'!$L$17,2)</f>
        <v>154970.62</v>
      </c>
      <c r="BB86" s="27">
        <f t="shared" si="92"/>
        <v>173442.07</v>
      </c>
      <c r="BC86" s="24">
        <f>+ROUND((U86*0.25)*'Distribution Wksht'!$L$18,2)</f>
        <v>18708.14</v>
      </c>
      <c r="BD86" s="24">
        <f>+ROUND((V86*0.25)*'Distribution Wksht'!$L$18,2)</f>
        <v>156956.32999999999</v>
      </c>
      <c r="BE86" s="27">
        <f t="shared" si="93"/>
        <v>175664.46999999997</v>
      </c>
      <c r="BF86" s="24">
        <f t="shared" si="112"/>
        <v>64831.06</v>
      </c>
      <c r="BG86" s="24">
        <f t="shared" si="113"/>
        <v>543915.44999999995</v>
      </c>
      <c r="BH86" s="27">
        <f t="shared" si="114"/>
        <v>608746.51</v>
      </c>
      <c r="BI86" s="37"/>
      <c r="BJ86" s="70">
        <f>+ROUND((U86*0.25)*'Distribution Wksht'!$S$14,2)</f>
        <v>8380.66</v>
      </c>
      <c r="BK86" s="24">
        <f>+ROUND((V86*0.25)*'Distribution Wksht'!$S$14,2)</f>
        <v>70311.539999999994</v>
      </c>
      <c r="BL86" s="27">
        <f t="shared" si="94"/>
        <v>78692.2</v>
      </c>
      <c r="BM86" s="24">
        <f>+ROUND((U86*0.25)*'Distribution Wksht'!$S$15,2)</f>
        <v>5760.09</v>
      </c>
      <c r="BN86" s="24">
        <f>+ROUND((V86*0.25)*'Distribution Wksht'!$S$15,2)</f>
        <v>48325.599999999999</v>
      </c>
      <c r="BO86" s="27">
        <f t="shared" si="95"/>
        <v>54085.69</v>
      </c>
      <c r="BP86" s="24">
        <f>+ROUND((U86*0.25)*'Distribution Wksht'!$S$16,2)</f>
        <v>13480.81</v>
      </c>
      <c r="BQ86" s="24">
        <f>+ROUND((V86*0.25)*'Distribution Wksht'!$S$16,2)</f>
        <v>113100.47</v>
      </c>
      <c r="BR86" s="27">
        <f t="shared" si="96"/>
        <v>126581.28</v>
      </c>
      <c r="BS86" s="24">
        <f>+ROUND((U86*0.25)*'Distribution Wksht'!$S$17,2)</f>
        <v>18605.64</v>
      </c>
      <c r="BT86" s="24">
        <f>+ROUND((V86*0.25)*'Distribution Wksht'!$S$17,2)</f>
        <v>156096.45000000001</v>
      </c>
      <c r="BU86" s="27">
        <f t="shared" si="97"/>
        <v>174702.09000000003</v>
      </c>
      <c r="BV86" s="24">
        <f>+ROUND((U86*0.25)*'Distribution Wksht'!$S$18,2)</f>
        <v>18603.849999999999</v>
      </c>
      <c r="BW86" s="24">
        <f>+ROUND((V86*0.25)*'Distribution Wksht'!$S$18,2)</f>
        <v>156081.39000000001</v>
      </c>
      <c r="BX86" s="27">
        <f t="shared" si="98"/>
        <v>174685.24000000002</v>
      </c>
      <c r="BY86" s="24">
        <f t="shared" si="115"/>
        <v>64831.049999999996</v>
      </c>
      <c r="BZ86" s="24">
        <f t="shared" si="116"/>
        <v>543915.44999999995</v>
      </c>
      <c r="CA86" s="27">
        <f t="shared" si="117"/>
        <v>608746.5</v>
      </c>
      <c r="CC86" s="70">
        <f>+ROUND((U86*0.25)*'Distribution Wksht'!$Z$14,2)</f>
        <v>8380.66</v>
      </c>
      <c r="CD86" s="24">
        <f>+ROUND((V86*0.25)*'Distribution Wksht'!$Z$14,2)</f>
        <v>70311.539999999994</v>
      </c>
      <c r="CE86" s="27">
        <f t="shared" si="99"/>
        <v>78692.2</v>
      </c>
      <c r="CF86" s="24">
        <f>+ROUND((U86*0.25)*'Distribution Wksht'!$Z$15,2)</f>
        <v>5760.09</v>
      </c>
      <c r="CG86" s="24">
        <f>+ROUND((V86*0.25)*'Distribution Wksht'!$Z$15,2)</f>
        <v>48325.599999999999</v>
      </c>
      <c r="CH86" s="27">
        <f t="shared" si="100"/>
        <v>54085.69</v>
      </c>
      <c r="CI86" s="24">
        <f>+ROUND((U86*0.25)*'Distribution Wksht'!$Z$16,2)</f>
        <v>13480.81</v>
      </c>
      <c r="CJ86" s="24">
        <f>+ROUND((V86*0.25)*'Distribution Wksht'!$Z$16,)</f>
        <v>113100</v>
      </c>
      <c r="CK86" s="27">
        <f t="shared" si="101"/>
        <v>126580.81</v>
      </c>
      <c r="CL86" s="24">
        <f>+ROUND((U86*0.25)*'Distribution Wksht'!$Z$17,2)</f>
        <v>18605.64</v>
      </c>
      <c r="CM86" s="24">
        <f>+ROUND((V86*0.25)*'Distribution Wksht'!$Z$17,2)</f>
        <v>156096.45000000001</v>
      </c>
      <c r="CN86" s="27">
        <f t="shared" si="102"/>
        <v>174702.09000000003</v>
      </c>
      <c r="CO86" s="24">
        <f>+ROUND((U86*0.25)*'Distribution Wksht'!$Z$18,2)</f>
        <v>18603.849999999999</v>
      </c>
      <c r="CP86" s="24">
        <f>+ROUND((V86*0.25)*'Distribution Wksht'!$Z$18,2)</f>
        <v>156081.39000000001</v>
      </c>
      <c r="CQ86" s="27">
        <f t="shared" si="103"/>
        <v>174685.24000000002</v>
      </c>
      <c r="CR86" s="24">
        <f t="shared" si="118"/>
        <v>64831.049999999996</v>
      </c>
      <c r="CS86" s="24">
        <f t="shared" si="119"/>
        <v>543914.98</v>
      </c>
      <c r="CT86" s="27">
        <f t="shared" si="120"/>
        <v>608746.03</v>
      </c>
      <c r="CV86" s="70">
        <f t="shared" si="121"/>
        <v>33838.619999999995</v>
      </c>
      <c r="CW86" s="24">
        <f t="shared" si="122"/>
        <v>283897.18</v>
      </c>
      <c r="CX86" s="27">
        <f t="shared" si="104"/>
        <v>317735.8</v>
      </c>
      <c r="CY86" s="24">
        <f t="shared" si="123"/>
        <v>23228.18</v>
      </c>
      <c r="CZ86" s="24">
        <f t="shared" si="124"/>
        <v>194878.18</v>
      </c>
      <c r="DA86" s="27">
        <f t="shared" si="105"/>
        <v>218106.36</v>
      </c>
      <c r="DB86" s="24">
        <f t="shared" si="125"/>
        <v>53479.259999999995</v>
      </c>
      <c r="DC86" s="24">
        <f t="shared" si="126"/>
        <v>448676.39</v>
      </c>
      <c r="DD86" s="27">
        <f t="shared" si="106"/>
        <v>502155.65</v>
      </c>
      <c r="DE86" s="24">
        <f t="shared" si="127"/>
        <v>74154.179999999993</v>
      </c>
      <c r="DF86" s="24">
        <f t="shared" si="128"/>
        <v>622134.14</v>
      </c>
      <c r="DG86" s="27">
        <f t="shared" si="107"/>
        <v>696288.32000000007</v>
      </c>
      <c r="DH86" s="24">
        <f t="shared" si="129"/>
        <v>74623.98</v>
      </c>
      <c r="DI86" s="24">
        <f t="shared" si="130"/>
        <v>626075.43999999994</v>
      </c>
      <c r="DJ86" s="27">
        <f t="shared" si="108"/>
        <v>700699.41999999993</v>
      </c>
      <c r="DK86" s="24">
        <f t="shared" si="131"/>
        <v>259324.21999999997</v>
      </c>
      <c r="DL86" s="24">
        <f t="shared" si="132"/>
        <v>2175661.33</v>
      </c>
      <c r="DM86" s="27">
        <f t="shared" si="133"/>
        <v>2434985.5499999998</v>
      </c>
      <c r="DN86" s="151"/>
      <c r="DO86" s="37">
        <f t="shared" si="149"/>
        <v>0</v>
      </c>
    </row>
    <row r="87" spans="1:119" ht="12.75" customHeight="1" x14ac:dyDescent="0.2">
      <c r="A87" s="136">
        <v>76606</v>
      </c>
      <c r="B87" s="149">
        <v>800202027</v>
      </c>
      <c r="C87" s="130" t="s">
        <v>132</v>
      </c>
      <c r="D87" s="82" t="s">
        <v>13</v>
      </c>
      <c r="E87" s="11"/>
      <c r="F87" s="83">
        <v>4</v>
      </c>
      <c r="G87" s="15"/>
      <c r="H87" s="28"/>
      <c r="I87" s="29"/>
      <c r="J87" s="30"/>
      <c r="K87" s="94">
        <v>5153509.2703394452</v>
      </c>
      <c r="L87" s="95"/>
      <c r="M87" s="96">
        <f t="shared" si="79"/>
        <v>5153509.2703394452</v>
      </c>
      <c r="N87" s="94">
        <v>3152893.5230290946</v>
      </c>
      <c r="O87" s="95"/>
      <c r="P87" s="96">
        <f t="shared" si="80"/>
        <v>3152893.5230290946</v>
      </c>
      <c r="Q87" s="94">
        <v>0</v>
      </c>
      <c r="R87" s="95">
        <v>0</v>
      </c>
      <c r="S87" s="124">
        <f t="shared" si="81"/>
        <v>8306402.7933685398</v>
      </c>
      <c r="U87" s="28">
        <f t="shared" si="82"/>
        <v>5153509.2703394452</v>
      </c>
      <c r="V87" s="28">
        <f t="shared" si="83"/>
        <v>3152893.5230290946</v>
      </c>
      <c r="X87" s="71">
        <f>+ROUND((U87*0.25)*'Distribution Wksht'!$E$14,2)</f>
        <v>169687.31</v>
      </c>
      <c r="Y87" s="28">
        <f>+ROUND((V87*0.25)*'Distribution Wksht'!$E$14,2)</f>
        <v>103813.92</v>
      </c>
      <c r="Z87" s="31">
        <f t="shared" si="84"/>
        <v>273501.23</v>
      </c>
      <c r="AA87" s="28">
        <f>+ROUND((U87*0.25)*'Distribution Wksht'!$E$15,2)</f>
        <v>116335.56</v>
      </c>
      <c r="AB87" s="28">
        <f>+ROUND((V87*0.25)*'Distribution Wksht'!$E$15,2)</f>
        <v>71173.56</v>
      </c>
      <c r="AC87" s="31">
        <f t="shared" si="85"/>
        <v>187509.12</v>
      </c>
      <c r="AD87" s="28">
        <f>+ROUND((U87*0.25)*'Distribution Wksht'!$E$16,2)</f>
        <v>263490.34000000003</v>
      </c>
      <c r="AE87" s="28">
        <f>+ROUND((V87*0.25)*'Distribution Wksht'!$E$16,2)</f>
        <v>161202.19</v>
      </c>
      <c r="AF87" s="31">
        <f t="shared" si="86"/>
        <v>424692.53</v>
      </c>
      <c r="AG87" s="28">
        <f>+ROUND((U87*0.25)*'Distribution Wksht'!$E$17,2)</f>
        <v>367080.27</v>
      </c>
      <c r="AH87" s="28">
        <f>+ROUND((V87*0.25)*'Distribution Wksht'!$E$17,2)</f>
        <v>224578.04</v>
      </c>
      <c r="AI87" s="31">
        <f t="shared" si="87"/>
        <v>591658.31000000006</v>
      </c>
      <c r="AJ87" s="28">
        <f>+ROUND((U87*0.25)*'Distribution Wksht'!$E$18,2)</f>
        <v>371783.84</v>
      </c>
      <c r="AK87" s="28">
        <f>+ROUND((V87*0.25)*'Distribution Wksht'!$E$18,2)</f>
        <v>227455.66</v>
      </c>
      <c r="AL87" s="31">
        <f t="shared" si="88"/>
        <v>599239.5</v>
      </c>
      <c r="AM87" s="28">
        <f t="shared" si="109"/>
        <v>1288377.32</v>
      </c>
      <c r="AN87" s="28">
        <f t="shared" si="110"/>
        <v>788223.37</v>
      </c>
      <c r="AO87" s="31">
        <f t="shared" si="111"/>
        <v>2076600.69</v>
      </c>
      <c r="AQ87" s="71">
        <f>+ROUND((U87*0.25)*'Distribution Wksht'!$L$14,2)</f>
        <v>169687.31</v>
      </c>
      <c r="AR87" s="28">
        <f>+ROUND((V87*0.25)*'Distribution Wksht'!$L$14,2)</f>
        <v>103813.92</v>
      </c>
      <c r="AS87" s="31">
        <f t="shared" si="89"/>
        <v>273501.23</v>
      </c>
      <c r="AT87" s="28">
        <f>+ROUND((U87*0.25)*'Distribution Wksht'!$L$15,2)</f>
        <v>116335.56</v>
      </c>
      <c r="AU87" s="28">
        <f>+ROUND((V87*0.25)*'Distribution Wksht'!$L$15,2)</f>
        <v>71173.56</v>
      </c>
      <c r="AV87" s="31">
        <f t="shared" si="90"/>
        <v>187509.12</v>
      </c>
      <c r="AW87" s="28">
        <f>+ROUND((U87*0.25)*'Distribution Wksht'!$L$16,2)</f>
        <v>263490.34000000003</v>
      </c>
      <c r="AX87" s="28">
        <f>+ROUND((V87*0.25)*'Distribution Wksht'!$L$16,2)</f>
        <v>161202.19</v>
      </c>
      <c r="AY87" s="31">
        <f t="shared" si="91"/>
        <v>424692.53</v>
      </c>
      <c r="AZ87" s="28">
        <f>+ROUND((U87*0.25)*'Distribution Wksht'!$L$17,2)</f>
        <v>367080.27</v>
      </c>
      <c r="BA87" s="28">
        <f>+ROUND((V87*0.25)*'Distribution Wksht'!$L$17,2)</f>
        <v>224578.04</v>
      </c>
      <c r="BB87" s="31">
        <f t="shared" si="92"/>
        <v>591658.31000000006</v>
      </c>
      <c r="BC87" s="28">
        <f>+ROUND((U87*0.25)*'Distribution Wksht'!$L$18,2)</f>
        <v>371783.84</v>
      </c>
      <c r="BD87" s="28">
        <f>+ROUND((V87*0.25)*'Distribution Wksht'!$L$18,2)</f>
        <v>227455.66</v>
      </c>
      <c r="BE87" s="31">
        <f t="shared" si="93"/>
        <v>599239.5</v>
      </c>
      <c r="BF87" s="28">
        <f t="shared" si="112"/>
        <v>1288377.32</v>
      </c>
      <c r="BG87" s="28">
        <f t="shared" si="113"/>
        <v>788223.37</v>
      </c>
      <c r="BH87" s="31">
        <f t="shared" si="114"/>
        <v>2076600.69</v>
      </c>
      <c r="BI87" s="37"/>
      <c r="BJ87" s="71">
        <f>+ROUND((U87*0.25)*'Distribution Wksht'!$S$14,2)</f>
        <v>166547.56</v>
      </c>
      <c r="BK87" s="28">
        <f>+ROUND((V87*0.25)*'Distribution Wksht'!$S$14,2)</f>
        <v>101893.04</v>
      </c>
      <c r="BL87" s="31">
        <f t="shared" si="94"/>
        <v>268440.59999999998</v>
      </c>
      <c r="BM87" s="28">
        <f>+ROUND((U87*0.25)*'Distribution Wksht'!$S$15,2)</f>
        <v>114469.28</v>
      </c>
      <c r="BN87" s="28">
        <f>+ROUND((V87*0.25)*'Distribution Wksht'!$S$15,2)</f>
        <v>70031.78</v>
      </c>
      <c r="BO87" s="31">
        <f t="shared" si="95"/>
        <v>184501.06</v>
      </c>
      <c r="BP87" s="28">
        <f>+ROUND((U87*0.25)*'Distribution Wksht'!$S$16,2)</f>
        <v>267902.09000000003</v>
      </c>
      <c r="BQ87" s="28">
        <f>+ROUND((V87*0.25)*'Distribution Wksht'!$S$16,2)</f>
        <v>163901.28</v>
      </c>
      <c r="BR87" s="31">
        <f t="shared" si="96"/>
        <v>431803.37</v>
      </c>
      <c r="BS87" s="28">
        <f>+ROUND((U87*0.25)*'Distribution Wksht'!$S$17,2)</f>
        <v>369747.04</v>
      </c>
      <c r="BT87" s="28">
        <f>+ROUND((V87*0.25)*'Distribution Wksht'!$S$17,2)</f>
        <v>226209.56</v>
      </c>
      <c r="BU87" s="31">
        <f t="shared" si="97"/>
        <v>595956.6</v>
      </c>
      <c r="BV87" s="28">
        <f>+ROUND((U87*0.25)*'Distribution Wksht'!$S$18,2)</f>
        <v>369711.35</v>
      </c>
      <c r="BW87" s="28">
        <f>+ROUND((V87*0.25)*'Distribution Wksht'!$S$18,2)</f>
        <v>226187.72</v>
      </c>
      <c r="BX87" s="31">
        <f t="shared" si="98"/>
        <v>595899.06999999995</v>
      </c>
      <c r="BY87" s="28">
        <f t="shared" si="115"/>
        <v>1288377.3199999998</v>
      </c>
      <c r="BZ87" s="28">
        <f t="shared" si="116"/>
        <v>788223.37999999989</v>
      </c>
      <c r="CA87" s="31">
        <f t="shared" si="117"/>
        <v>2076600.6999999997</v>
      </c>
      <c r="CC87" s="71">
        <f>+ROUND((U87*0.25)*'Distribution Wksht'!$Z$14,2)</f>
        <v>166547.56</v>
      </c>
      <c r="CD87" s="28">
        <f>+ROUND((V87*0.25)*'Distribution Wksht'!$Z$14,2)</f>
        <v>101893.04</v>
      </c>
      <c r="CE87" s="31">
        <f t="shared" si="99"/>
        <v>268440.59999999998</v>
      </c>
      <c r="CF87" s="28">
        <f>+ROUND((U87*0.25)*'Distribution Wksht'!$Z$15,2)</f>
        <v>114469.28</v>
      </c>
      <c r="CG87" s="28">
        <f>+ROUND((V87*0.25)*'Distribution Wksht'!$Z$15,2)</f>
        <v>70031.78</v>
      </c>
      <c r="CH87" s="31">
        <f t="shared" si="100"/>
        <v>184501.06</v>
      </c>
      <c r="CI87" s="28">
        <f>+ROUND((U87*0.25)*'Distribution Wksht'!$Z$16,2)</f>
        <v>267902.09000000003</v>
      </c>
      <c r="CJ87" s="28">
        <f>+ROUND((V87*0.25)*'Distribution Wksht'!$Z$16,)</f>
        <v>163901</v>
      </c>
      <c r="CK87" s="31">
        <f t="shared" si="101"/>
        <v>431803.09</v>
      </c>
      <c r="CL87" s="28">
        <f>+ROUND((U87*0.25)*'Distribution Wksht'!$Z$17,2)</f>
        <v>369747.04</v>
      </c>
      <c r="CM87" s="28">
        <f>+ROUND((V87*0.25)*'Distribution Wksht'!$Z$17,2)</f>
        <v>226209.56</v>
      </c>
      <c r="CN87" s="31">
        <f t="shared" si="102"/>
        <v>595956.6</v>
      </c>
      <c r="CO87" s="28">
        <f>+ROUND((U87*0.25)*'Distribution Wksht'!$Z$18,2)</f>
        <v>369711.35</v>
      </c>
      <c r="CP87" s="28">
        <f>+ROUND((V87*0.25)*'Distribution Wksht'!$Z$18,2)</f>
        <v>226187.72</v>
      </c>
      <c r="CQ87" s="31">
        <f t="shared" si="103"/>
        <v>595899.06999999995</v>
      </c>
      <c r="CR87" s="28">
        <f t="shared" si="118"/>
        <v>1288377.3199999998</v>
      </c>
      <c r="CS87" s="28">
        <f t="shared" si="119"/>
        <v>788223.1</v>
      </c>
      <c r="CT87" s="31">
        <f t="shared" si="120"/>
        <v>2076600.42</v>
      </c>
      <c r="CV87" s="71">
        <f t="shared" si="121"/>
        <v>672469.74</v>
      </c>
      <c r="CW87" s="28">
        <f t="shared" si="122"/>
        <v>411413.92</v>
      </c>
      <c r="CX87" s="31">
        <f t="shared" si="104"/>
        <v>1083883.6599999999</v>
      </c>
      <c r="CY87" s="28">
        <f t="shared" si="123"/>
        <v>461609.68000000005</v>
      </c>
      <c r="CZ87" s="28">
        <f t="shared" si="124"/>
        <v>282410.68</v>
      </c>
      <c r="DA87" s="31">
        <f t="shared" si="105"/>
        <v>744020.3600000001</v>
      </c>
      <c r="DB87" s="28">
        <f t="shared" si="125"/>
        <v>1062784.8600000001</v>
      </c>
      <c r="DC87" s="28">
        <f t="shared" si="126"/>
        <v>650206.66</v>
      </c>
      <c r="DD87" s="31">
        <f t="shared" si="106"/>
        <v>1712991.52</v>
      </c>
      <c r="DE87" s="28">
        <f t="shared" si="127"/>
        <v>1473654.62</v>
      </c>
      <c r="DF87" s="28">
        <f t="shared" si="128"/>
        <v>901575.2</v>
      </c>
      <c r="DG87" s="31">
        <f t="shared" si="107"/>
        <v>2375229.8200000003</v>
      </c>
      <c r="DH87" s="28">
        <f t="shared" si="129"/>
        <v>1482990.38</v>
      </c>
      <c r="DI87" s="28">
        <f t="shared" si="130"/>
        <v>907286.76</v>
      </c>
      <c r="DJ87" s="31">
        <f t="shared" si="108"/>
        <v>2390277.1399999997</v>
      </c>
      <c r="DK87" s="28">
        <f t="shared" si="131"/>
        <v>5153509.28</v>
      </c>
      <c r="DL87" s="28">
        <f t="shared" si="132"/>
        <v>3152893.2199999997</v>
      </c>
      <c r="DM87" s="31">
        <f t="shared" si="133"/>
        <v>8306402.5</v>
      </c>
      <c r="DN87" s="151"/>
      <c r="DO87" s="37">
        <f t="shared" si="149"/>
        <v>0</v>
      </c>
    </row>
    <row r="88" spans="1:119" ht="12.75" customHeight="1" x14ac:dyDescent="0.2">
      <c r="A88" s="135">
        <v>170003</v>
      </c>
      <c r="B88" s="150">
        <v>362193608</v>
      </c>
      <c r="C88" s="129" t="s">
        <v>133</v>
      </c>
      <c r="D88" s="80" t="s">
        <v>9</v>
      </c>
      <c r="E88" s="13"/>
      <c r="F88" s="81">
        <v>1</v>
      </c>
      <c r="G88" s="14"/>
      <c r="H88" s="24"/>
      <c r="I88" s="25"/>
      <c r="J88" s="26"/>
      <c r="K88" s="91">
        <v>375155.80360999965</v>
      </c>
      <c r="L88" s="92"/>
      <c r="M88" s="93">
        <f t="shared" si="79"/>
        <v>375155.80360999965</v>
      </c>
      <c r="N88" s="91">
        <v>1561544.3145534431</v>
      </c>
      <c r="O88" s="92"/>
      <c r="P88" s="93">
        <f t="shared" si="80"/>
        <v>1561544.3145534431</v>
      </c>
      <c r="Q88" s="91">
        <v>0</v>
      </c>
      <c r="R88" s="92">
        <v>0</v>
      </c>
      <c r="S88" s="123">
        <f t="shared" si="81"/>
        <v>1936700.1181634427</v>
      </c>
      <c r="U88" s="24">
        <f t="shared" si="82"/>
        <v>375155.80360999965</v>
      </c>
      <c r="V88" s="24">
        <f t="shared" si="83"/>
        <v>1561544.3145534431</v>
      </c>
      <c r="X88" s="70">
        <f>+ROUND((U88*0.25)*'Distribution Wksht'!$E$14,2)</f>
        <v>12352.59</v>
      </c>
      <c r="Y88" s="24">
        <f>+ROUND((V88*0.25)*'Distribution Wksht'!$E$14,2)</f>
        <v>51416.27</v>
      </c>
      <c r="Z88" s="27">
        <f t="shared" si="84"/>
        <v>63768.86</v>
      </c>
      <c r="AA88" s="24">
        <f>+ROUND((U88*0.25)*'Distribution Wksht'!$E$15,2)</f>
        <v>8468.7800000000007</v>
      </c>
      <c r="AB88" s="24">
        <f>+ROUND((V88*0.25)*'Distribution Wksht'!$E$15,2)</f>
        <v>35250.370000000003</v>
      </c>
      <c r="AC88" s="27">
        <f t="shared" si="85"/>
        <v>43719.15</v>
      </c>
      <c r="AD88" s="24">
        <f>+ROUND((U88*0.25)*'Distribution Wksht'!$E$16,2)</f>
        <v>19181.09</v>
      </c>
      <c r="AE88" s="24">
        <f>+ROUND((V88*0.25)*'Distribution Wksht'!$E$16,2)</f>
        <v>79839.16</v>
      </c>
      <c r="AF88" s="27">
        <f t="shared" si="86"/>
        <v>99020.25</v>
      </c>
      <c r="AG88" s="24">
        <f>+ROUND((U88*0.25)*'Distribution Wksht'!$E$17,2)</f>
        <v>26722.04</v>
      </c>
      <c r="AH88" s="24">
        <f>+ROUND((V88*0.25)*'Distribution Wksht'!$E$17,2)</f>
        <v>111227.53</v>
      </c>
      <c r="AI88" s="27">
        <f t="shared" si="87"/>
        <v>137949.57</v>
      </c>
      <c r="AJ88" s="24">
        <f>+ROUND((U88*0.25)*'Distribution Wksht'!$E$18,2)</f>
        <v>27064.44</v>
      </c>
      <c r="AK88" s="24">
        <f>+ROUND((V88*0.25)*'Distribution Wksht'!$E$18,2)</f>
        <v>112652.74</v>
      </c>
      <c r="AL88" s="27">
        <f t="shared" si="88"/>
        <v>139717.18</v>
      </c>
      <c r="AM88" s="24">
        <f t="shared" si="109"/>
        <v>93788.94</v>
      </c>
      <c r="AN88" s="24">
        <f t="shared" si="110"/>
        <v>390386.06999999995</v>
      </c>
      <c r="AO88" s="27">
        <f t="shared" si="111"/>
        <v>484175.00999999995</v>
      </c>
      <c r="AQ88" s="70">
        <f>+ROUND((U88*0.25)*'Distribution Wksht'!$L$14,2)</f>
        <v>12352.59</v>
      </c>
      <c r="AR88" s="24">
        <f>+ROUND((V88*0.25)*'Distribution Wksht'!$L$14,2)</f>
        <v>51416.27</v>
      </c>
      <c r="AS88" s="27">
        <f t="shared" si="89"/>
        <v>63768.86</v>
      </c>
      <c r="AT88" s="24">
        <f>+ROUND((U88*0.25)*'Distribution Wksht'!$L$15,2)</f>
        <v>8468.7800000000007</v>
      </c>
      <c r="AU88" s="24">
        <f>+ROUND((V88*0.25)*'Distribution Wksht'!$L$15,2)</f>
        <v>35250.370000000003</v>
      </c>
      <c r="AV88" s="27">
        <f t="shared" si="90"/>
        <v>43719.15</v>
      </c>
      <c r="AW88" s="24">
        <f>+ROUND((U88*0.25)*'Distribution Wksht'!$L$16,2)</f>
        <v>19181.09</v>
      </c>
      <c r="AX88" s="24">
        <f>+ROUND((V88*0.25)*'Distribution Wksht'!$L$16,2)</f>
        <v>79839.16</v>
      </c>
      <c r="AY88" s="27">
        <f t="shared" si="91"/>
        <v>99020.25</v>
      </c>
      <c r="AZ88" s="24">
        <f>+ROUND((U88*0.25)*'Distribution Wksht'!$L$17,2)</f>
        <v>26722.04</v>
      </c>
      <c r="BA88" s="24">
        <f>+ROUND((V88*0.25)*'Distribution Wksht'!$L$17,2)</f>
        <v>111227.53</v>
      </c>
      <c r="BB88" s="27">
        <f t="shared" si="92"/>
        <v>137949.57</v>
      </c>
      <c r="BC88" s="24">
        <f>+ROUND((U88*0.25)*'Distribution Wksht'!$L$18,2)</f>
        <v>27064.44</v>
      </c>
      <c r="BD88" s="24">
        <f>+ROUND((V88*0.25)*'Distribution Wksht'!$L$18,2)</f>
        <v>112652.74</v>
      </c>
      <c r="BE88" s="27">
        <f t="shared" si="93"/>
        <v>139717.18</v>
      </c>
      <c r="BF88" s="24">
        <f t="shared" si="112"/>
        <v>93788.94</v>
      </c>
      <c r="BG88" s="24">
        <f t="shared" si="113"/>
        <v>390386.06999999995</v>
      </c>
      <c r="BH88" s="27">
        <f t="shared" si="114"/>
        <v>484175.00999999995</v>
      </c>
      <c r="BI88" s="37"/>
      <c r="BJ88" s="70">
        <f>+ROUND((U88*0.25)*'Distribution Wksht'!$S$14,2)</f>
        <v>12124.03</v>
      </c>
      <c r="BK88" s="24">
        <f>+ROUND((V88*0.25)*'Distribution Wksht'!$S$14,2)</f>
        <v>50464.91</v>
      </c>
      <c r="BL88" s="27">
        <f t="shared" si="94"/>
        <v>62588.94</v>
      </c>
      <c r="BM88" s="24">
        <f>+ROUND((U88*0.25)*'Distribution Wksht'!$S$15,2)</f>
        <v>8332.93</v>
      </c>
      <c r="BN88" s="24">
        <f>+ROUND((V88*0.25)*'Distribution Wksht'!$S$15,2)</f>
        <v>34684.879999999997</v>
      </c>
      <c r="BO88" s="27">
        <f t="shared" si="95"/>
        <v>43017.81</v>
      </c>
      <c r="BP88" s="24">
        <f>+ROUND((U88*0.25)*'Distribution Wksht'!$S$16,2)</f>
        <v>19502.25</v>
      </c>
      <c r="BQ88" s="24">
        <f>+ROUND((V88*0.25)*'Distribution Wksht'!$S$16,2)</f>
        <v>81175.94</v>
      </c>
      <c r="BR88" s="27">
        <f t="shared" si="96"/>
        <v>100678.19</v>
      </c>
      <c r="BS88" s="24">
        <f>+ROUND((U88*0.25)*'Distribution Wksht'!$S$17,2)</f>
        <v>26916.17</v>
      </c>
      <c r="BT88" s="24">
        <f>+ROUND((V88*0.25)*'Distribution Wksht'!$S$17,2)</f>
        <v>112035.58</v>
      </c>
      <c r="BU88" s="27">
        <f t="shared" si="97"/>
        <v>138951.75</v>
      </c>
      <c r="BV88" s="24">
        <f>+ROUND((U88*0.25)*'Distribution Wksht'!$S$18,2)</f>
        <v>26913.58</v>
      </c>
      <c r="BW88" s="24">
        <f>+ROUND((V88*0.25)*'Distribution Wksht'!$S$18,2)</f>
        <v>112024.76</v>
      </c>
      <c r="BX88" s="27">
        <f t="shared" si="98"/>
        <v>138938.34</v>
      </c>
      <c r="BY88" s="24">
        <f t="shared" si="115"/>
        <v>93788.96</v>
      </c>
      <c r="BZ88" s="24">
        <f t="shared" si="116"/>
        <v>390386.07</v>
      </c>
      <c r="CA88" s="27">
        <f t="shared" si="117"/>
        <v>484175.03</v>
      </c>
      <c r="CC88" s="70">
        <f>+ROUND((U88*0.25)*'Distribution Wksht'!$Z$14,2)</f>
        <v>12124.03</v>
      </c>
      <c r="CD88" s="24">
        <f>+ROUND((V88*0.25)*'Distribution Wksht'!$Z$14,2)</f>
        <v>50464.91</v>
      </c>
      <c r="CE88" s="27">
        <f t="shared" si="99"/>
        <v>62588.94</v>
      </c>
      <c r="CF88" s="24">
        <f>+ROUND((U88*0.25)*'Distribution Wksht'!$Z$15,2)</f>
        <v>8332.93</v>
      </c>
      <c r="CG88" s="24">
        <f>+ROUND((V88*0.25)*'Distribution Wksht'!$Z$15,2)</f>
        <v>34684.879999999997</v>
      </c>
      <c r="CH88" s="27">
        <f t="shared" si="100"/>
        <v>43017.81</v>
      </c>
      <c r="CI88" s="24">
        <f>+ROUND((U88*0.25)*'Distribution Wksht'!$Z$16,2)</f>
        <v>19502.25</v>
      </c>
      <c r="CJ88" s="24">
        <f>+ROUND((V88*0.25)*'Distribution Wksht'!$Z$16,)</f>
        <v>81176</v>
      </c>
      <c r="CK88" s="27">
        <f t="shared" si="101"/>
        <v>100678.25</v>
      </c>
      <c r="CL88" s="24">
        <f>+ROUND((U88*0.25)*'Distribution Wksht'!$Z$17,2)</f>
        <v>26916.17</v>
      </c>
      <c r="CM88" s="24">
        <f>+ROUND((V88*0.25)*'Distribution Wksht'!$Z$17,2)</f>
        <v>112035.58</v>
      </c>
      <c r="CN88" s="27">
        <f t="shared" si="102"/>
        <v>138951.75</v>
      </c>
      <c r="CO88" s="24">
        <f>+ROUND((U88*0.25)*'Distribution Wksht'!$Z$18,2)</f>
        <v>26913.58</v>
      </c>
      <c r="CP88" s="24">
        <f>+ROUND((V88*0.25)*'Distribution Wksht'!$Z$18,2)</f>
        <v>112024.76</v>
      </c>
      <c r="CQ88" s="27">
        <f t="shared" si="103"/>
        <v>138938.34</v>
      </c>
      <c r="CR88" s="24">
        <f t="shared" si="118"/>
        <v>93788.96</v>
      </c>
      <c r="CS88" s="24">
        <f t="shared" si="119"/>
        <v>390386.13</v>
      </c>
      <c r="CT88" s="27">
        <f t="shared" si="120"/>
        <v>484175.09</v>
      </c>
      <c r="CV88" s="70">
        <f t="shared" si="121"/>
        <v>48953.24</v>
      </c>
      <c r="CW88" s="24">
        <f t="shared" si="122"/>
        <v>203762.36000000002</v>
      </c>
      <c r="CX88" s="27">
        <f t="shared" si="104"/>
        <v>252715.6</v>
      </c>
      <c r="CY88" s="24">
        <f t="shared" si="123"/>
        <v>33603.42</v>
      </c>
      <c r="CZ88" s="24">
        <f t="shared" si="124"/>
        <v>139870.5</v>
      </c>
      <c r="DA88" s="27">
        <f t="shared" si="105"/>
        <v>173473.91999999998</v>
      </c>
      <c r="DB88" s="24">
        <f t="shared" si="125"/>
        <v>77366.679999999993</v>
      </c>
      <c r="DC88" s="24">
        <f t="shared" si="126"/>
        <v>322030.26</v>
      </c>
      <c r="DD88" s="27">
        <f t="shared" si="106"/>
        <v>399396.94</v>
      </c>
      <c r="DE88" s="24">
        <f t="shared" si="127"/>
        <v>107276.42</v>
      </c>
      <c r="DF88" s="24">
        <f t="shared" si="128"/>
        <v>446526.22000000003</v>
      </c>
      <c r="DG88" s="27">
        <f t="shared" si="107"/>
        <v>553802.64</v>
      </c>
      <c r="DH88" s="24">
        <f t="shared" si="129"/>
        <v>107956.04</v>
      </c>
      <c r="DI88" s="24">
        <f t="shared" si="130"/>
        <v>449355</v>
      </c>
      <c r="DJ88" s="27">
        <f t="shared" si="108"/>
        <v>557311.04</v>
      </c>
      <c r="DK88" s="24">
        <f t="shared" si="131"/>
        <v>375155.8</v>
      </c>
      <c r="DL88" s="24">
        <f t="shared" si="132"/>
        <v>1561544.34</v>
      </c>
      <c r="DM88" s="27">
        <f t="shared" si="133"/>
        <v>1936700.1400000001</v>
      </c>
      <c r="DN88" s="151"/>
      <c r="DO88" s="37">
        <f t="shared" si="149"/>
        <v>0</v>
      </c>
    </row>
    <row r="89" spans="1:119" ht="12.75" customHeight="1" x14ac:dyDescent="0.2">
      <c r="A89" s="136">
        <v>72031</v>
      </c>
      <c r="B89" s="149">
        <v>726014895</v>
      </c>
      <c r="C89" s="130" t="s">
        <v>134</v>
      </c>
      <c r="D89" s="82" t="s">
        <v>13</v>
      </c>
      <c r="E89" s="11"/>
      <c r="F89" s="83">
        <v>5</v>
      </c>
      <c r="G89" s="15"/>
      <c r="H89" s="28"/>
      <c r="I89" s="29"/>
      <c r="J89" s="30"/>
      <c r="K89" s="94">
        <v>14250298.449516963</v>
      </c>
      <c r="L89" s="95"/>
      <c r="M89" s="96">
        <f t="shared" si="79"/>
        <v>14250298.449516963</v>
      </c>
      <c r="N89" s="94">
        <v>21362231.862680692</v>
      </c>
      <c r="O89" s="95"/>
      <c r="P89" s="96">
        <f t="shared" si="80"/>
        <v>21362231.862680692</v>
      </c>
      <c r="Q89" s="94">
        <v>0</v>
      </c>
      <c r="R89" s="95">
        <v>0</v>
      </c>
      <c r="S89" s="124">
        <f t="shared" si="81"/>
        <v>35612530.312197655</v>
      </c>
      <c r="U89" s="28">
        <f t="shared" si="82"/>
        <v>14250298.449516963</v>
      </c>
      <c r="V89" s="28">
        <f t="shared" si="83"/>
        <v>21362231.862680692</v>
      </c>
      <c r="X89" s="71">
        <f>+ROUND((U89*0.25)*'Distribution Wksht'!$E$14,2)</f>
        <v>469213.23</v>
      </c>
      <c r="Y89" s="28">
        <f>+ROUND((V89*0.25)*'Distribution Wksht'!$E$14,2)</f>
        <v>703384.7</v>
      </c>
      <c r="Z89" s="31">
        <f t="shared" si="84"/>
        <v>1172597.93</v>
      </c>
      <c r="AA89" s="28">
        <f>+ROUND((U89*0.25)*'Distribution Wksht'!$E$15,2)</f>
        <v>321686.90000000002</v>
      </c>
      <c r="AB89" s="28">
        <f>+ROUND((V89*0.25)*'Distribution Wksht'!$E$15,2)</f>
        <v>482232.01</v>
      </c>
      <c r="AC89" s="31">
        <f t="shared" si="85"/>
        <v>803918.91</v>
      </c>
      <c r="AD89" s="28">
        <f>+ROUND((U89*0.25)*'Distribution Wksht'!$E$16,2)</f>
        <v>728594.01</v>
      </c>
      <c r="AE89" s="28">
        <f>+ROUND((V89*0.25)*'Distribution Wksht'!$E$16,2)</f>
        <v>1092215.31</v>
      </c>
      <c r="AF89" s="31">
        <f t="shared" si="86"/>
        <v>1820809.32</v>
      </c>
      <c r="AG89" s="28">
        <f>+ROUND((U89*0.25)*'Distribution Wksht'!$E$17,2)</f>
        <v>1015037.17</v>
      </c>
      <c r="AH89" s="28">
        <f>+ROUND((V89*0.25)*'Distribution Wksht'!$E$17,2)</f>
        <v>1521614.4</v>
      </c>
      <c r="AI89" s="31">
        <f t="shared" si="87"/>
        <v>2536651.5699999998</v>
      </c>
      <c r="AJ89" s="28">
        <f>+ROUND((U89*0.25)*'Distribution Wksht'!$E$18,2)</f>
        <v>1028043.3</v>
      </c>
      <c r="AK89" s="28">
        <f>+ROUND((V89*0.25)*'Distribution Wksht'!$E$18,2)</f>
        <v>1541111.54</v>
      </c>
      <c r="AL89" s="31">
        <f t="shared" si="88"/>
        <v>2569154.84</v>
      </c>
      <c r="AM89" s="28">
        <f t="shared" si="109"/>
        <v>3562574.6100000003</v>
      </c>
      <c r="AN89" s="28">
        <f t="shared" si="110"/>
        <v>5340557.96</v>
      </c>
      <c r="AO89" s="31">
        <f t="shared" si="111"/>
        <v>8903132.5700000003</v>
      </c>
      <c r="AQ89" s="71">
        <f>+ROUND((U89*0.25)*'Distribution Wksht'!$L$14,2)</f>
        <v>469213.23</v>
      </c>
      <c r="AR89" s="28">
        <f>+ROUND((V89*0.25)*'Distribution Wksht'!$L$14,2)</f>
        <v>703384.7</v>
      </c>
      <c r="AS89" s="31">
        <f t="shared" si="89"/>
        <v>1172597.93</v>
      </c>
      <c r="AT89" s="28">
        <f>+ROUND((U89*0.25)*'Distribution Wksht'!$L$15,2)</f>
        <v>321686.90000000002</v>
      </c>
      <c r="AU89" s="28">
        <f>+ROUND((V89*0.25)*'Distribution Wksht'!$L$15,2)</f>
        <v>482232.01</v>
      </c>
      <c r="AV89" s="31">
        <f t="shared" si="90"/>
        <v>803918.91</v>
      </c>
      <c r="AW89" s="28">
        <f>+ROUND((U89*0.25)*'Distribution Wksht'!$L$16,2)</f>
        <v>728594.01</v>
      </c>
      <c r="AX89" s="28">
        <f>+ROUND((V89*0.25)*'Distribution Wksht'!$L$16,2)</f>
        <v>1092215.31</v>
      </c>
      <c r="AY89" s="31">
        <f t="shared" si="91"/>
        <v>1820809.32</v>
      </c>
      <c r="AZ89" s="28">
        <f>+ROUND((U89*0.25)*'Distribution Wksht'!$L$17,2)</f>
        <v>1015037.17</v>
      </c>
      <c r="BA89" s="28">
        <f>+ROUND((V89*0.25)*'Distribution Wksht'!$L$17,2)</f>
        <v>1521614.4</v>
      </c>
      <c r="BB89" s="31">
        <f t="shared" si="92"/>
        <v>2536651.5699999998</v>
      </c>
      <c r="BC89" s="28">
        <f>+ROUND((U89*0.25)*'Distribution Wksht'!$L$18,2)</f>
        <v>1028043.3</v>
      </c>
      <c r="BD89" s="28">
        <f>+ROUND((V89*0.25)*'Distribution Wksht'!$L$18,2)</f>
        <v>1541111.54</v>
      </c>
      <c r="BE89" s="31">
        <f t="shared" si="93"/>
        <v>2569154.84</v>
      </c>
      <c r="BF89" s="28">
        <f t="shared" si="112"/>
        <v>3562574.6100000003</v>
      </c>
      <c r="BG89" s="28">
        <f t="shared" si="113"/>
        <v>5340557.96</v>
      </c>
      <c r="BH89" s="31">
        <f t="shared" si="114"/>
        <v>8903132.5700000003</v>
      </c>
      <c r="BI89" s="37"/>
      <c r="BJ89" s="71">
        <f>+ROUND((U89*0.25)*'Distribution Wksht'!$S$14,2)</f>
        <v>460531.33</v>
      </c>
      <c r="BK89" s="28">
        <f>+ROUND((V89*0.25)*'Distribution Wksht'!$S$14,2)</f>
        <v>690369.89</v>
      </c>
      <c r="BL89" s="31">
        <f t="shared" si="94"/>
        <v>1150901.22</v>
      </c>
      <c r="BM89" s="28">
        <f>+ROUND((U89*0.25)*'Distribution Wksht'!$S$15,2)</f>
        <v>316526.33</v>
      </c>
      <c r="BN89" s="28">
        <f>+ROUND((V89*0.25)*'Distribution Wksht'!$S$15,2)</f>
        <v>474495.94</v>
      </c>
      <c r="BO89" s="31">
        <f t="shared" si="95"/>
        <v>791022.27</v>
      </c>
      <c r="BP89" s="28">
        <f>+ROUND((U89*0.25)*'Distribution Wksht'!$S$16,2)</f>
        <v>740793.22</v>
      </c>
      <c r="BQ89" s="28">
        <f>+ROUND((V89*0.25)*'Distribution Wksht'!$S$16,2)</f>
        <v>1110502.81</v>
      </c>
      <c r="BR89" s="31">
        <f t="shared" si="96"/>
        <v>1851296.03</v>
      </c>
      <c r="BS89" s="28">
        <f>+ROUND((U89*0.25)*'Distribution Wksht'!$S$17,2)</f>
        <v>1022411.21</v>
      </c>
      <c r="BT89" s="28">
        <f>+ROUND((V89*0.25)*'Distribution Wksht'!$S$17,2)</f>
        <v>1532668.62</v>
      </c>
      <c r="BU89" s="31">
        <f t="shared" si="97"/>
        <v>2555079.83</v>
      </c>
      <c r="BV89" s="28">
        <f>+ROUND((U89*0.25)*'Distribution Wksht'!$S$18,2)</f>
        <v>1022312.53</v>
      </c>
      <c r="BW89" s="28">
        <f>+ROUND((V89*0.25)*'Distribution Wksht'!$S$18,2)</f>
        <v>1532520.7</v>
      </c>
      <c r="BX89" s="31">
        <f t="shared" si="98"/>
        <v>2554833.23</v>
      </c>
      <c r="BY89" s="28">
        <f t="shared" si="115"/>
        <v>3562574.62</v>
      </c>
      <c r="BZ89" s="28">
        <f t="shared" si="116"/>
        <v>5340557.96</v>
      </c>
      <c r="CA89" s="31">
        <f t="shared" si="117"/>
        <v>8903132.5800000001</v>
      </c>
      <c r="CC89" s="71">
        <f>+ROUND((U89*0.25)*'Distribution Wksht'!$Z$14,2)</f>
        <v>460531.33</v>
      </c>
      <c r="CD89" s="28">
        <f>+ROUND((V89*0.25)*'Distribution Wksht'!$Z$14,2)</f>
        <v>690369.89</v>
      </c>
      <c r="CE89" s="31">
        <f t="shared" si="99"/>
        <v>1150901.22</v>
      </c>
      <c r="CF89" s="28">
        <f>+ROUND((U89*0.25)*'Distribution Wksht'!$Z$15,2)</f>
        <v>316526.33</v>
      </c>
      <c r="CG89" s="28">
        <f>+ROUND((V89*0.25)*'Distribution Wksht'!$Z$15,2)</f>
        <v>474495.94</v>
      </c>
      <c r="CH89" s="31">
        <f t="shared" si="100"/>
        <v>791022.27</v>
      </c>
      <c r="CI89" s="28">
        <f>+ROUND((U89*0.25)*'Distribution Wksht'!$Z$16,2)</f>
        <v>740793.22</v>
      </c>
      <c r="CJ89" s="28">
        <f>+ROUND((V89*0.25)*'Distribution Wksht'!$Z$16,)</f>
        <v>1110503</v>
      </c>
      <c r="CK89" s="31">
        <f t="shared" si="101"/>
        <v>1851296.22</v>
      </c>
      <c r="CL89" s="28">
        <f>+ROUND((U89*0.25)*'Distribution Wksht'!$Z$17,2)</f>
        <v>1022411.21</v>
      </c>
      <c r="CM89" s="28">
        <f>+ROUND((V89*0.25)*'Distribution Wksht'!$Z$17,2)</f>
        <v>1532668.62</v>
      </c>
      <c r="CN89" s="31">
        <f t="shared" si="102"/>
        <v>2555079.83</v>
      </c>
      <c r="CO89" s="28">
        <f>+ROUND((U89*0.25)*'Distribution Wksht'!$Z$18,2)</f>
        <v>1022312.53</v>
      </c>
      <c r="CP89" s="28">
        <f>+ROUND((V89*0.25)*'Distribution Wksht'!$Z$18,2)</f>
        <v>1532520.7</v>
      </c>
      <c r="CQ89" s="31">
        <f t="shared" si="103"/>
        <v>2554833.23</v>
      </c>
      <c r="CR89" s="28">
        <f t="shared" si="118"/>
        <v>3562574.62</v>
      </c>
      <c r="CS89" s="28">
        <f t="shared" si="119"/>
        <v>5340558.1500000004</v>
      </c>
      <c r="CT89" s="31">
        <f t="shared" si="120"/>
        <v>8903132.7699999996</v>
      </c>
      <c r="CV89" s="71">
        <f t="shared" si="121"/>
        <v>1859489.12</v>
      </c>
      <c r="CW89" s="28">
        <f t="shared" si="122"/>
        <v>2787509.18</v>
      </c>
      <c r="CX89" s="31">
        <f t="shared" si="104"/>
        <v>4646998.3000000007</v>
      </c>
      <c r="CY89" s="28">
        <f t="shared" si="123"/>
        <v>1276426.4600000002</v>
      </c>
      <c r="CZ89" s="28">
        <f t="shared" si="124"/>
        <v>1913455.9</v>
      </c>
      <c r="DA89" s="31">
        <f t="shared" si="105"/>
        <v>3189882.3600000003</v>
      </c>
      <c r="DB89" s="28">
        <f t="shared" si="125"/>
        <v>2938774.46</v>
      </c>
      <c r="DC89" s="28">
        <f t="shared" si="126"/>
        <v>4405436.43</v>
      </c>
      <c r="DD89" s="31">
        <f t="shared" si="106"/>
        <v>7344210.8899999997</v>
      </c>
      <c r="DE89" s="28">
        <f t="shared" si="127"/>
        <v>4074896.76</v>
      </c>
      <c r="DF89" s="28">
        <f t="shared" si="128"/>
        <v>6108566.04</v>
      </c>
      <c r="DG89" s="31">
        <f t="shared" si="107"/>
        <v>10183462.800000001</v>
      </c>
      <c r="DH89" s="28">
        <f t="shared" si="129"/>
        <v>4100711.66</v>
      </c>
      <c r="DI89" s="28">
        <f t="shared" si="130"/>
        <v>6147264.4800000004</v>
      </c>
      <c r="DJ89" s="31">
        <f t="shared" si="108"/>
        <v>10247976.140000001</v>
      </c>
      <c r="DK89" s="28">
        <f t="shared" si="131"/>
        <v>14250298.460000001</v>
      </c>
      <c r="DL89" s="28">
        <f t="shared" si="132"/>
        <v>21362232.030000001</v>
      </c>
      <c r="DM89" s="31">
        <f t="shared" si="133"/>
        <v>35612530.490000002</v>
      </c>
      <c r="DN89" s="151"/>
      <c r="DO89" s="37">
        <f t="shared" si="149"/>
        <v>0</v>
      </c>
    </row>
    <row r="90" spans="1:119" ht="25.5" customHeight="1" x14ac:dyDescent="0.2">
      <c r="A90" s="136">
        <v>70426</v>
      </c>
      <c r="B90" s="149">
        <v>474228147</v>
      </c>
      <c r="C90" s="161" t="s">
        <v>184</v>
      </c>
      <c r="D90" s="82" t="s">
        <v>9</v>
      </c>
      <c r="E90" s="11"/>
      <c r="F90" s="83">
        <v>1</v>
      </c>
      <c r="G90" s="15"/>
      <c r="H90" s="28"/>
      <c r="I90" s="29"/>
      <c r="J90" s="30"/>
      <c r="K90" s="94">
        <v>71195.881890000004</v>
      </c>
      <c r="L90" s="95"/>
      <c r="M90" s="96">
        <f t="shared" si="79"/>
        <v>71195.881890000004</v>
      </c>
      <c r="N90" s="94">
        <v>38752.42156260067</v>
      </c>
      <c r="O90" s="95"/>
      <c r="P90" s="96">
        <f t="shared" si="80"/>
        <v>38752.42156260067</v>
      </c>
      <c r="Q90" s="94">
        <v>0</v>
      </c>
      <c r="R90" s="95">
        <v>0</v>
      </c>
      <c r="S90" s="124">
        <f t="shared" si="81"/>
        <v>109948.30345260067</v>
      </c>
      <c r="U90" s="28">
        <f t="shared" si="82"/>
        <v>71195.881890000004</v>
      </c>
      <c r="V90" s="28">
        <f t="shared" si="83"/>
        <v>38752.42156260067</v>
      </c>
      <c r="X90" s="71">
        <f>+ROUND((U90*0.25)*'Distribution Wksht'!$E$14,2)</f>
        <v>2344.2399999999998</v>
      </c>
      <c r="Y90" s="28">
        <f>+ROUND((V90*0.25)*'Distribution Wksht'!$E$14,2)</f>
        <v>1275.98</v>
      </c>
      <c r="Z90" s="31">
        <f t="shared" si="84"/>
        <v>3620.22</v>
      </c>
      <c r="AA90" s="28">
        <f>+ROUND((U90*0.25)*'Distribution Wksht'!$E$15,2)</f>
        <v>1607.18</v>
      </c>
      <c r="AB90" s="28">
        <f>+ROUND((V90*0.25)*'Distribution Wksht'!$E$15,2)</f>
        <v>874.8</v>
      </c>
      <c r="AC90" s="31">
        <f t="shared" si="85"/>
        <v>2481.98</v>
      </c>
      <c r="AD90" s="28">
        <f>+ROUND((U90*0.25)*'Distribution Wksht'!$E$16,2)</f>
        <v>3640.13</v>
      </c>
      <c r="AE90" s="28">
        <f>+ROUND((V90*0.25)*'Distribution Wksht'!$E$16,2)</f>
        <v>1981.35</v>
      </c>
      <c r="AF90" s="31">
        <f t="shared" si="86"/>
        <v>5621.48</v>
      </c>
      <c r="AG90" s="28">
        <f>+ROUND((U90*0.25)*'Distribution Wksht'!$E$17,2)</f>
        <v>5071.22</v>
      </c>
      <c r="AH90" s="28">
        <f>+ROUND((V90*0.25)*'Distribution Wksht'!$E$17,2)</f>
        <v>2760.3</v>
      </c>
      <c r="AI90" s="31">
        <f t="shared" si="87"/>
        <v>7831.52</v>
      </c>
      <c r="AJ90" s="28">
        <f>+ROUND((U90*0.25)*'Distribution Wksht'!$E$18,2)</f>
        <v>5136.2</v>
      </c>
      <c r="AK90" s="28">
        <f>+ROUND((V90*0.25)*'Distribution Wksht'!$E$18,2)</f>
        <v>2795.67</v>
      </c>
      <c r="AL90" s="31">
        <f t="shared" si="88"/>
        <v>7931.87</v>
      </c>
      <c r="AM90" s="28">
        <f t="shared" si="109"/>
        <v>17798.97</v>
      </c>
      <c r="AN90" s="28">
        <f t="shared" si="110"/>
        <v>9688.0999999999985</v>
      </c>
      <c r="AO90" s="31">
        <f t="shared" si="111"/>
        <v>27487.07</v>
      </c>
      <c r="AQ90" s="71">
        <f>+ROUND((U90*0.25)*'Distribution Wksht'!$L$14,2)</f>
        <v>2344.2399999999998</v>
      </c>
      <c r="AR90" s="28">
        <f>+ROUND((V90*0.25)*'Distribution Wksht'!$L$14,2)</f>
        <v>1275.98</v>
      </c>
      <c r="AS90" s="31">
        <f t="shared" si="89"/>
        <v>3620.22</v>
      </c>
      <c r="AT90" s="28">
        <f>+ROUND((U90*0.25)*'Distribution Wksht'!$L$15,2)</f>
        <v>1607.18</v>
      </c>
      <c r="AU90" s="28">
        <f>+ROUND((V90*0.25)*'Distribution Wksht'!$L$15,2)</f>
        <v>874.8</v>
      </c>
      <c r="AV90" s="31">
        <f t="shared" si="90"/>
        <v>2481.98</v>
      </c>
      <c r="AW90" s="28">
        <f>+ROUND((U90*0.25)*'Distribution Wksht'!$L$16,2)</f>
        <v>3640.13</v>
      </c>
      <c r="AX90" s="28">
        <f>+ROUND((V90*0.25)*'Distribution Wksht'!$L$16,2)</f>
        <v>1981.35</v>
      </c>
      <c r="AY90" s="31">
        <f t="shared" si="91"/>
        <v>5621.48</v>
      </c>
      <c r="AZ90" s="28">
        <f>+ROUND((U90*0.25)*'Distribution Wksht'!$L$17,2)</f>
        <v>5071.22</v>
      </c>
      <c r="BA90" s="28">
        <f>+ROUND((V90*0.25)*'Distribution Wksht'!$L$17,2)</f>
        <v>2760.3</v>
      </c>
      <c r="BB90" s="31">
        <f t="shared" si="92"/>
        <v>7831.52</v>
      </c>
      <c r="BC90" s="28">
        <f>+ROUND((U90*0.25)*'Distribution Wksht'!$L$18,2)</f>
        <v>5136.2</v>
      </c>
      <c r="BD90" s="28">
        <f>+ROUND((V90*0.25)*'Distribution Wksht'!$L$18,2)</f>
        <v>2795.67</v>
      </c>
      <c r="BE90" s="31">
        <f t="shared" si="93"/>
        <v>7931.87</v>
      </c>
      <c r="BF90" s="28">
        <f t="shared" si="112"/>
        <v>17798.97</v>
      </c>
      <c r="BG90" s="28">
        <f t="shared" si="113"/>
        <v>9688.0999999999985</v>
      </c>
      <c r="BH90" s="31">
        <f t="shared" si="114"/>
        <v>27487.07</v>
      </c>
      <c r="BI90" s="37"/>
      <c r="BJ90" s="71">
        <f>+ROUND((U90*0.25)*'Distribution Wksht'!$S$14,2)</f>
        <v>2300.86</v>
      </c>
      <c r="BK90" s="28">
        <f>+ROUND((V90*0.25)*'Distribution Wksht'!$S$14,2)</f>
        <v>1252.3699999999999</v>
      </c>
      <c r="BL90" s="31">
        <f t="shared" si="94"/>
        <v>3553.23</v>
      </c>
      <c r="BM90" s="28">
        <f>+ROUND((U90*0.25)*'Distribution Wksht'!$S$15,2)</f>
        <v>1581.4</v>
      </c>
      <c r="BN90" s="28">
        <f>+ROUND((V90*0.25)*'Distribution Wksht'!$S$15,2)</f>
        <v>860.77</v>
      </c>
      <c r="BO90" s="31">
        <f t="shared" si="95"/>
        <v>2442.17</v>
      </c>
      <c r="BP90" s="28">
        <f>+ROUND((U90*0.25)*'Distribution Wksht'!$S$16,2)</f>
        <v>3701.08</v>
      </c>
      <c r="BQ90" s="28">
        <f>+ROUND((V90*0.25)*'Distribution Wksht'!$S$16,2)</f>
        <v>2014.52</v>
      </c>
      <c r="BR90" s="31">
        <f t="shared" si="96"/>
        <v>5715.6</v>
      </c>
      <c r="BS90" s="28">
        <f>+ROUND((U90*0.25)*'Distribution Wksht'!$S$17,2)</f>
        <v>5108.07</v>
      </c>
      <c r="BT90" s="28">
        <f>+ROUND((V90*0.25)*'Distribution Wksht'!$S$17,2)</f>
        <v>2780.36</v>
      </c>
      <c r="BU90" s="31">
        <f t="shared" si="97"/>
        <v>7888.43</v>
      </c>
      <c r="BV90" s="28">
        <f>+ROUND((U90*0.25)*'Distribution Wksht'!$S$18,2)</f>
        <v>5107.57</v>
      </c>
      <c r="BW90" s="28">
        <f>+ROUND((V90*0.25)*'Distribution Wksht'!$S$18,2)</f>
        <v>2780.09</v>
      </c>
      <c r="BX90" s="31">
        <f t="shared" si="98"/>
        <v>7887.66</v>
      </c>
      <c r="BY90" s="28">
        <f t="shared" si="115"/>
        <v>17798.98</v>
      </c>
      <c r="BZ90" s="28">
        <f t="shared" si="116"/>
        <v>9688.11</v>
      </c>
      <c r="CA90" s="31">
        <f t="shared" si="117"/>
        <v>27487.09</v>
      </c>
      <c r="CC90" s="71">
        <f>+ROUND((U90*0.25)*'Distribution Wksht'!$Z$14,2)</f>
        <v>2300.86</v>
      </c>
      <c r="CD90" s="28">
        <f>+ROUND((V90*0.25)*'Distribution Wksht'!$Z$14,2)</f>
        <v>1252.3699999999999</v>
      </c>
      <c r="CE90" s="31">
        <f t="shared" si="99"/>
        <v>3553.23</v>
      </c>
      <c r="CF90" s="28">
        <f>+ROUND((U90*0.25)*'Distribution Wksht'!$Z$15,2)</f>
        <v>1581.4</v>
      </c>
      <c r="CG90" s="28">
        <f>+ROUND((V90*0.25)*'Distribution Wksht'!$Z$15,2)</f>
        <v>860.77</v>
      </c>
      <c r="CH90" s="31">
        <f t="shared" si="100"/>
        <v>2442.17</v>
      </c>
      <c r="CI90" s="28">
        <f>+ROUND((U90*0.25)*'Distribution Wksht'!$Z$16,2)</f>
        <v>3701.08</v>
      </c>
      <c r="CJ90" s="28">
        <f>+ROUND((V90*0.25)*'Distribution Wksht'!$Z$16,)</f>
        <v>2015</v>
      </c>
      <c r="CK90" s="31">
        <f t="shared" si="101"/>
        <v>5716.08</v>
      </c>
      <c r="CL90" s="28">
        <f>+ROUND((U90*0.25)*'Distribution Wksht'!$Z$17,2)</f>
        <v>5108.07</v>
      </c>
      <c r="CM90" s="28">
        <f>+ROUND((V90*0.25)*'Distribution Wksht'!$Z$17,2)</f>
        <v>2780.36</v>
      </c>
      <c r="CN90" s="31">
        <f t="shared" si="102"/>
        <v>7888.43</v>
      </c>
      <c r="CO90" s="28">
        <f>+ROUND((U90*0.25)*'Distribution Wksht'!$Z$18,2)</f>
        <v>5107.57</v>
      </c>
      <c r="CP90" s="28">
        <f>+ROUND((V90*0.25)*'Distribution Wksht'!$Z$18,2)</f>
        <v>2780.09</v>
      </c>
      <c r="CQ90" s="31">
        <f t="shared" si="103"/>
        <v>7887.66</v>
      </c>
      <c r="CR90" s="28">
        <f t="shared" si="118"/>
        <v>17798.98</v>
      </c>
      <c r="CS90" s="28">
        <f t="shared" si="119"/>
        <v>9688.59</v>
      </c>
      <c r="CT90" s="31">
        <f t="shared" si="120"/>
        <v>27487.57</v>
      </c>
      <c r="CV90" s="71">
        <f t="shared" si="121"/>
        <v>9290.2000000000007</v>
      </c>
      <c r="CW90" s="28">
        <f t="shared" si="122"/>
        <v>5056.7</v>
      </c>
      <c r="CX90" s="31">
        <f t="shared" si="104"/>
        <v>14346.900000000001</v>
      </c>
      <c r="CY90" s="28">
        <f t="shared" si="123"/>
        <v>6377.16</v>
      </c>
      <c r="CZ90" s="28">
        <f t="shared" si="124"/>
        <v>3471.14</v>
      </c>
      <c r="DA90" s="31">
        <f t="shared" si="105"/>
        <v>9848.2999999999993</v>
      </c>
      <c r="DB90" s="28">
        <f t="shared" si="125"/>
        <v>14682.42</v>
      </c>
      <c r="DC90" s="28">
        <f t="shared" si="126"/>
        <v>7992.2199999999993</v>
      </c>
      <c r="DD90" s="31">
        <f t="shared" si="106"/>
        <v>22674.639999999999</v>
      </c>
      <c r="DE90" s="28">
        <f t="shared" si="127"/>
        <v>20358.580000000002</v>
      </c>
      <c r="DF90" s="28">
        <f t="shared" si="128"/>
        <v>11081.320000000002</v>
      </c>
      <c r="DG90" s="31">
        <f t="shared" si="107"/>
        <v>31439.9</v>
      </c>
      <c r="DH90" s="28">
        <f t="shared" si="129"/>
        <v>20487.54</v>
      </c>
      <c r="DI90" s="28">
        <f t="shared" si="130"/>
        <v>11151.52</v>
      </c>
      <c r="DJ90" s="31">
        <f t="shared" si="108"/>
        <v>31639.06</v>
      </c>
      <c r="DK90" s="28">
        <f t="shared" si="131"/>
        <v>71195.899999999994</v>
      </c>
      <c r="DL90" s="28">
        <f t="shared" si="132"/>
        <v>38752.899999999994</v>
      </c>
      <c r="DM90" s="31">
        <f t="shared" si="133"/>
        <v>109948.79999999999</v>
      </c>
      <c r="DN90" s="151"/>
      <c r="DO90" s="37">
        <f t="shared" si="149"/>
        <v>0</v>
      </c>
    </row>
    <row r="91" spans="1:119" ht="12.75" customHeight="1" x14ac:dyDescent="0.2">
      <c r="A91" s="136">
        <v>76793</v>
      </c>
      <c r="B91" s="149">
        <v>721479692</v>
      </c>
      <c r="C91" s="130" t="s">
        <v>137</v>
      </c>
      <c r="D91" s="82" t="s">
        <v>6</v>
      </c>
      <c r="E91" s="11"/>
      <c r="F91" s="83">
        <v>2</v>
      </c>
      <c r="G91" s="15"/>
      <c r="H91" s="28"/>
      <c r="I91" s="29"/>
      <c r="J91" s="30"/>
      <c r="K91" s="94">
        <v>715429.20138579898</v>
      </c>
      <c r="L91" s="95"/>
      <c r="M91" s="96">
        <f t="shared" si="79"/>
        <v>715429.20138579898</v>
      </c>
      <c r="N91" s="94">
        <v>1988469.1911506639</v>
      </c>
      <c r="O91" s="95"/>
      <c r="P91" s="96">
        <f t="shared" si="80"/>
        <v>1988469.1911506639</v>
      </c>
      <c r="Q91" s="94">
        <v>0</v>
      </c>
      <c r="R91" s="95">
        <v>0</v>
      </c>
      <c r="S91" s="124">
        <f t="shared" si="81"/>
        <v>2703898.3925364628</v>
      </c>
      <c r="U91" s="28">
        <f t="shared" si="82"/>
        <v>715429.20138579898</v>
      </c>
      <c r="V91" s="28">
        <f t="shared" si="83"/>
        <v>1988469.1911506639</v>
      </c>
      <c r="X91" s="71">
        <f>+ROUND((U91*0.25)*'Distribution Wksht'!$E$14,2)</f>
        <v>23556.62</v>
      </c>
      <c r="Y91" s="28">
        <f>+ROUND((V91*0.25)*'Distribution Wksht'!$E$14,2)</f>
        <v>65473.440000000002</v>
      </c>
      <c r="Z91" s="31">
        <f t="shared" si="84"/>
        <v>89030.06</v>
      </c>
      <c r="AA91" s="28">
        <f>+ROUND((U91*0.25)*'Distribution Wksht'!$E$15,2)</f>
        <v>16150.13</v>
      </c>
      <c r="AB91" s="28">
        <f>+ROUND((V91*0.25)*'Distribution Wksht'!$E$15,2)</f>
        <v>44887.8</v>
      </c>
      <c r="AC91" s="31">
        <f t="shared" si="85"/>
        <v>61037.93</v>
      </c>
      <c r="AD91" s="28">
        <f>+ROUND((U91*0.25)*'Distribution Wksht'!$E$16,2)</f>
        <v>36578.699999999997</v>
      </c>
      <c r="AE91" s="28">
        <f>+ROUND((V91*0.25)*'Distribution Wksht'!$E$16,2)</f>
        <v>101667.12</v>
      </c>
      <c r="AF91" s="31">
        <f t="shared" si="86"/>
        <v>138245.82</v>
      </c>
      <c r="AG91" s="28">
        <f>+ROUND((U91*0.25)*'Distribution Wksht'!$E$17,2)</f>
        <v>50959.44</v>
      </c>
      <c r="AH91" s="28">
        <f>+ROUND((V91*0.25)*'Distribution Wksht'!$E$17,2)</f>
        <v>141637.04</v>
      </c>
      <c r="AI91" s="31">
        <f t="shared" si="87"/>
        <v>192596.48000000001</v>
      </c>
      <c r="AJ91" s="28">
        <f>+ROUND((U91*0.25)*'Distribution Wksht'!$E$18,2)</f>
        <v>51612.41</v>
      </c>
      <c r="AK91" s="28">
        <f>+ROUND((V91*0.25)*'Distribution Wksht'!$E$18,2)</f>
        <v>143451.9</v>
      </c>
      <c r="AL91" s="31">
        <f t="shared" si="88"/>
        <v>195064.31</v>
      </c>
      <c r="AM91" s="28">
        <f t="shared" si="109"/>
        <v>178857.3</v>
      </c>
      <c r="AN91" s="28">
        <f t="shared" si="110"/>
        <v>497117.30000000005</v>
      </c>
      <c r="AO91" s="31">
        <f t="shared" si="111"/>
        <v>675974.60000000009</v>
      </c>
      <c r="AQ91" s="71">
        <f>+ROUND((U91*0.25)*'Distribution Wksht'!$L$14,2)</f>
        <v>23556.62</v>
      </c>
      <c r="AR91" s="28">
        <f>+ROUND((V91*0.25)*'Distribution Wksht'!$L$14,2)</f>
        <v>65473.440000000002</v>
      </c>
      <c r="AS91" s="31">
        <f t="shared" si="89"/>
        <v>89030.06</v>
      </c>
      <c r="AT91" s="28">
        <f>+ROUND((U91*0.25)*'Distribution Wksht'!$L$15,2)</f>
        <v>16150.13</v>
      </c>
      <c r="AU91" s="28">
        <f>+ROUND((V91*0.25)*'Distribution Wksht'!$L$15,2)</f>
        <v>44887.8</v>
      </c>
      <c r="AV91" s="31">
        <f t="shared" si="90"/>
        <v>61037.93</v>
      </c>
      <c r="AW91" s="28">
        <f>+ROUND((U91*0.25)*'Distribution Wksht'!$L$16,2)</f>
        <v>36578.699999999997</v>
      </c>
      <c r="AX91" s="28">
        <f>+ROUND((V91*0.25)*'Distribution Wksht'!$L$16,2)</f>
        <v>101667.12</v>
      </c>
      <c r="AY91" s="31">
        <f t="shared" si="91"/>
        <v>138245.82</v>
      </c>
      <c r="AZ91" s="28">
        <f>+ROUND((U91*0.25)*'Distribution Wksht'!$L$17,2)</f>
        <v>50959.44</v>
      </c>
      <c r="BA91" s="28">
        <f>+ROUND((V91*0.25)*'Distribution Wksht'!$L$17,2)</f>
        <v>141637.04</v>
      </c>
      <c r="BB91" s="31">
        <f t="shared" si="92"/>
        <v>192596.48000000001</v>
      </c>
      <c r="BC91" s="28">
        <f>+ROUND((U91*0.25)*'Distribution Wksht'!$L$18,2)</f>
        <v>51612.41</v>
      </c>
      <c r="BD91" s="28">
        <f>+ROUND((V91*0.25)*'Distribution Wksht'!$L$18,2)</f>
        <v>143451.9</v>
      </c>
      <c r="BE91" s="31">
        <f t="shared" si="93"/>
        <v>195064.31</v>
      </c>
      <c r="BF91" s="28">
        <f t="shared" si="112"/>
        <v>178857.3</v>
      </c>
      <c r="BG91" s="28">
        <f t="shared" si="113"/>
        <v>497117.30000000005</v>
      </c>
      <c r="BH91" s="31">
        <f t="shared" si="114"/>
        <v>675974.60000000009</v>
      </c>
      <c r="BI91" s="37"/>
      <c r="BJ91" s="71">
        <f>+ROUND((U91*0.25)*'Distribution Wksht'!$S$14,2)</f>
        <v>23120.75</v>
      </c>
      <c r="BK91" s="28">
        <f>+ROUND((V91*0.25)*'Distribution Wksht'!$S$14,2)</f>
        <v>64261.98</v>
      </c>
      <c r="BL91" s="31">
        <f t="shared" si="94"/>
        <v>87382.73000000001</v>
      </c>
      <c r="BM91" s="28">
        <f>+ROUND((U91*0.25)*'Distribution Wksht'!$S$15,2)</f>
        <v>15891.05</v>
      </c>
      <c r="BN91" s="28">
        <f>+ROUND((V91*0.25)*'Distribution Wksht'!$S$15,2)</f>
        <v>44167.7</v>
      </c>
      <c r="BO91" s="31">
        <f t="shared" si="95"/>
        <v>60058.75</v>
      </c>
      <c r="BP91" s="28">
        <f>+ROUND((U91*0.25)*'Distribution Wksht'!$S$16,2)</f>
        <v>37191.160000000003</v>
      </c>
      <c r="BQ91" s="28">
        <f>+ROUND((V91*0.25)*'Distribution Wksht'!$S$16,2)</f>
        <v>103369.38</v>
      </c>
      <c r="BR91" s="31">
        <f t="shared" si="96"/>
        <v>140560.54</v>
      </c>
      <c r="BS91" s="28">
        <f>+ROUND((U91*0.25)*'Distribution Wksht'!$S$17,2)</f>
        <v>51329.65</v>
      </c>
      <c r="BT91" s="28">
        <f>+ROUND((V91*0.25)*'Distribution Wksht'!$S$17,2)</f>
        <v>142666.01</v>
      </c>
      <c r="BU91" s="31">
        <f t="shared" si="97"/>
        <v>193995.66</v>
      </c>
      <c r="BV91" s="28">
        <f>+ROUND((U91*0.25)*'Distribution Wksht'!$S$18,2)</f>
        <v>51324.7</v>
      </c>
      <c r="BW91" s="28">
        <f>+ROUND((V91*0.25)*'Distribution Wksht'!$S$18,2)</f>
        <v>142652.24</v>
      </c>
      <c r="BX91" s="31">
        <f t="shared" si="98"/>
        <v>193976.94</v>
      </c>
      <c r="BY91" s="28">
        <f t="shared" si="115"/>
        <v>178857.31</v>
      </c>
      <c r="BZ91" s="28">
        <f t="shared" si="116"/>
        <v>497117.31</v>
      </c>
      <c r="CA91" s="31">
        <f t="shared" si="117"/>
        <v>675974.62</v>
      </c>
      <c r="CC91" s="71">
        <f>+ROUND((U91*0.25)*'Distribution Wksht'!$Z$14,2)</f>
        <v>23120.75</v>
      </c>
      <c r="CD91" s="28">
        <f>+ROUND((V91*0.25)*'Distribution Wksht'!$Z$14,2)</f>
        <v>64261.98</v>
      </c>
      <c r="CE91" s="31">
        <f t="shared" si="99"/>
        <v>87382.73000000001</v>
      </c>
      <c r="CF91" s="28">
        <f>+ROUND((U91*0.25)*'Distribution Wksht'!$Z$15,2)</f>
        <v>15891.05</v>
      </c>
      <c r="CG91" s="28">
        <f>+ROUND((V91*0.25)*'Distribution Wksht'!$Z$15,2)</f>
        <v>44167.7</v>
      </c>
      <c r="CH91" s="31">
        <f t="shared" si="100"/>
        <v>60058.75</v>
      </c>
      <c r="CI91" s="28">
        <f>+ROUND((U91*0.25)*'Distribution Wksht'!$Z$16,2)</f>
        <v>37191.160000000003</v>
      </c>
      <c r="CJ91" s="28">
        <f>+ROUND((V91*0.25)*'Distribution Wksht'!$Z$16,)</f>
        <v>103369</v>
      </c>
      <c r="CK91" s="31">
        <f t="shared" si="101"/>
        <v>140560.16</v>
      </c>
      <c r="CL91" s="28">
        <f>+ROUND((U91*0.25)*'Distribution Wksht'!$Z$17,2)</f>
        <v>51329.65</v>
      </c>
      <c r="CM91" s="28">
        <f>+ROUND((V91*0.25)*'Distribution Wksht'!$Z$17,2)</f>
        <v>142666.01</v>
      </c>
      <c r="CN91" s="31">
        <f t="shared" si="102"/>
        <v>193995.66</v>
      </c>
      <c r="CO91" s="28">
        <f>+ROUND((U91*0.25)*'Distribution Wksht'!$Z$18,2)</f>
        <v>51324.7</v>
      </c>
      <c r="CP91" s="28">
        <f>+ROUND((V91*0.25)*'Distribution Wksht'!$Z$18,2)</f>
        <v>142652.24</v>
      </c>
      <c r="CQ91" s="31">
        <f t="shared" si="103"/>
        <v>193976.94</v>
      </c>
      <c r="CR91" s="28">
        <f t="shared" si="118"/>
        <v>178857.31</v>
      </c>
      <c r="CS91" s="28">
        <f t="shared" si="119"/>
        <v>497116.93</v>
      </c>
      <c r="CT91" s="31">
        <f t="shared" si="120"/>
        <v>675974.24</v>
      </c>
      <c r="CV91" s="71">
        <f t="shared" si="121"/>
        <v>93354.739999999991</v>
      </c>
      <c r="CW91" s="28">
        <f t="shared" si="122"/>
        <v>259470.84000000003</v>
      </c>
      <c r="CX91" s="31">
        <f t="shared" si="104"/>
        <v>352825.58</v>
      </c>
      <c r="CY91" s="28">
        <f t="shared" si="123"/>
        <v>64082.36</v>
      </c>
      <c r="CZ91" s="28">
        <f t="shared" si="124"/>
        <v>178111</v>
      </c>
      <c r="DA91" s="31">
        <f t="shared" si="105"/>
        <v>242193.36</v>
      </c>
      <c r="DB91" s="28">
        <f t="shared" si="125"/>
        <v>147539.72</v>
      </c>
      <c r="DC91" s="28">
        <f t="shared" si="126"/>
        <v>410072.62</v>
      </c>
      <c r="DD91" s="31">
        <f t="shared" si="106"/>
        <v>557612.34</v>
      </c>
      <c r="DE91" s="28">
        <f t="shared" si="127"/>
        <v>204578.18</v>
      </c>
      <c r="DF91" s="28">
        <f t="shared" si="128"/>
        <v>568606.10000000009</v>
      </c>
      <c r="DG91" s="31">
        <f t="shared" si="107"/>
        <v>773184.28</v>
      </c>
      <c r="DH91" s="28">
        <f t="shared" si="129"/>
        <v>205874.22000000003</v>
      </c>
      <c r="DI91" s="28">
        <f t="shared" si="130"/>
        <v>572208.28</v>
      </c>
      <c r="DJ91" s="31">
        <f t="shared" si="108"/>
        <v>778082.5</v>
      </c>
      <c r="DK91" s="28">
        <f t="shared" si="131"/>
        <v>715429.22</v>
      </c>
      <c r="DL91" s="28">
        <f t="shared" si="132"/>
        <v>1988468.84</v>
      </c>
      <c r="DM91" s="31">
        <f t="shared" si="133"/>
        <v>2703898.06</v>
      </c>
      <c r="DN91" s="151"/>
      <c r="DO91" s="37">
        <f t="shared" si="149"/>
        <v>0</v>
      </c>
    </row>
    <row r="92" spans="1:119" ht="12.75" customHeight="1" x14ac:dyDescent="0.2">
      <c r="A92" s="135">
        <v>170010</v>
      </c>
      <c r="B92" s="150">
        <v>261576974</v>
      </c>
      <c r="C92" s="129" t="s">
        <v>138</v>
      </c>
      <c r="D92" s="80" t="s">
        <v>6</v>
      </c>
      <c r="E92" s="13"/>
      <c r="F92" s="81">
        <v>2</v>
      </c>
      <c r="G92" s="14"/>
      <c r="H92" s="24"/>
      <c r="I92" s="25"/>
      <c r="J92" s="26"/>
      <c r="K92" s="91">
        <v>1727959.5052435657</v>
      </c>
      <c r="L92" s="92"/>
      <c r="M92" s="93">
        <f t="shared" si="79"/>
        <v>1727959.5052435657</v>
      </c>
      <c r="N92" s="91">
        <v>9171692.1138478518</v>
      </c>
      <c r="O92" s="92"/>
      <c r="P92" s="93">
        <f t="shared" si="80"/>
        <v>9171692.1138478518</v>
      </c>
      <c r="Q92" s="91">
        <v>0</v>
      </c>
      <c r="R92" s="92">
        <v>0</v>
      </c>
      <c r="S92" s="123">
        <f t="shared" si="81"/>
        <v>10899651.619091418</v>
      </c>
      <c r="U92" s="24">
        <f t="shared" si="82"/>
        <v>1727959.5052435657</v>
      </c>
      <c r="V92" s="24">
        <f t="shared" si="83"/>
        <v>9171692.1138478518</v>
      </c>
      <c r="X92" s="70">
        <f>+ROUND((U92*0.25)*'Distribution Wksht'!$E$14,2)</f>
        <v>56895.75</v>
      </c>
      <c r="Y92" s="24">
        <f>+ROUND((V92*0.25)*'Distribution Wksht'!$E$14,2)</f>
        <v>301992.21999999997</v>
      </c>
      <c r="Z92" s="27">
        <f t="shared" si="84"/>
        <v>358887.97</v>
      </c>
      <c r="AA92" s="24">
        <f>+ROUND((U92*0.25)*'Distribution Wksht'!$E$15,2)</f>
        <v>39007.040000000001</v>
      </c>
      <c r="AB92" s="24">
        <f>+ROUND((V92*0.25)*'Distribution Wksht'!$E$15,2)</f>
        <v>207042.2</v>
      </c>
      <c r="AC92" s="27">
        <f t="shared" si="85"/>
        <v>246049.24000000002</v>
      </c>
      <c r="AD92" s="24">
        <f>+ROUND((U92*0.25)*'Distribution Wksht'!$E$16,2)</f>
        <v>88347.69</v>
      </c>
      <c r="AE92" s="24">
        <f>+ROUND((V92*0.25)*'Distribution Wksht'!$E$16,2)</f>
        <v>468933.33</v>
      </c>
      <c r="AF92" s="27">
        <f t="shared" si="86"/>
        <v>557281.02</v>
      </c>
      <c r="AG92" s="24">
        <f>+ROUND((U92*0.25)*'Distribution Wksht'!$E$17,2)</f>
        <v>123081.15</v>
      </c>
      <c r="AH92" s="24">
        <f>+ROUND((V92*0.25)*'Distribution Wksht'!$E$17,2)</f>
        <v>653292.17000000004</v>
      </c>
      <c r="AI92" s="27">
        <f t="shared" si="87"/>
        <v>776373.32000000007</v>
      </c>
      <c r="AJ92" s="24">
        <f>+ROUND((U92*0.25)*'Distribution Wksht'!$E$18,2)</f>
        <v>124658.24000000001</v>
      </c>
      <c r="AK92" s="24">
        <f>+ROUND((V92*0.25)*'Distribution Wksht'!$E$18,2)</f>
        <v>661663.1</v>
      </c>
      <c r="AL92" s="27">
        <f t="shared" si="88"/>
        <v>786321.34</v>
      </c>
      <c r="AM92" s="24">
        <f t="shared" si="109"/>
        <v>431989.87</v>
      </c>
      <c r="AN92" s="24">
        <f t="shared" si="110"/>
        <v>2292923.02</v>
      </c>
      <c r="AO92" s="27">
        <f t="shared" si="111"/>
        <v>2724912.89</v>
      </c>
      <c r="AQ92" s="70">
        <f>+ROUND((U92*0.25)*'Distribution Wksht'!$L$14,2)</f>
        <v>56895.75</v>
      </c>
      <c r="AR92" s="24">
        <f>+ROUND((V92*0.25)*'Distribution Wksht'!$L$14,2)</f>
        <v>301992.21999999997</v>
      </c>
      <c r="AS92" s="27">
        <f t="shared" si="89"/>
        <v>358887.97</v>
      </c>
      <c r="AT92" s="24">
        <f>+ROUND((U92*0.25)*'Distribution Wksht'!$L$15,2)</f>
        <v>39007.040000000001</v>
      </c>
      <c r="AU92" s="24">
        <f>+ROUND((V92*0.25)*'Distribution Wksht'!$L$15,2)</f>
        <v>207042.2</v>
      </c>
      <c r="AV92" s="27">
        <f t="shared" si="90"/>
        <v>246049.24000000002</v>
      </c>
      <c r="AW92" s="24">
        <f>+ROUND((U92*0.25)*'Distribution Wksht'!$L$16,2)</f>
        <v>88347.69</v>
      </c>
      <c r="AX92" s="24">
        <f>+ROUND((V92*0.25)*'Distribution Wksht'!$L$16,2)</f>
        <v>468933.33</v>
      </c>
      <c r="AY92" s="27">
        <f t="shared" si="91"/>
        <v>557281.02</v>
      </c>
      <c r="AZ92" s="24">
        <f>+ROUND((U92*0.25)*'Distribution Wksht'!$L$17,2)</f>
        <v>123081.15</v>
      </c>
      <c r="BA92" s="24">
        <f>+ROUND((V92*0.25)*'Distribution Wksht'!$L$17,2)</f>
        <v>653292.17000000004</v>
      </c>
      <c r="BB92" s="27">
        <f t="shared" si="92"/>
        <v>776373.32000000007</v>
      </c>
      <c r="BC92" s="24">
        <f>+ROUND((U92*0.25)*'Distribution Wksht'!$L$18,2)</f>
        <v>124658.24000000001</v>
      </c>
      <c r="BD92" s="24">
        <f>+ROUND((V92*0.25)*'Distribution Wksht'!$L$18,2)</f>
        <v>661663.1</v>
      </c>
      <c r="BE92" s="27">
        <f t="shared" si="93"/>
        <v>786321.34</v>
      </c>
      <c r="BF92" s="24">
        <f t="shared" si="112"/>
        <v>431989.87</v>
      </c>
      <c r="BG92" s="24">
        <f t="shared" si="113"/>
        <v>2292923.02</v>
      </c>
      <c r="BH92" s="27">
        <f t="shared" si="114"/>
        <v>2724912.89</v>
      </c>
      <c r="BI92" s="37"/>
      <c r="BJ92" s="70">
        <f>+ROUND((U92*0.25)*'Distribution Wksht'!$S$14,2)</f>
        <v>55843</v>
      </c>
      <c r="BK92" s="24">
        <f>+ROUND((V92*0.25)*'Distribution Wksht'!$S$14,2)</f>
        <v>296404.43</v>
      </c>
      <c r="BL92" s="27">
        <f t="shared" si="94"/>
        <v>352247.43</v>
      </c>
      <c r="BM92" s="24">
        <f>+ROUND((U92*0.25)*'Distribution Wksht'!$S$15,2)</f>
        <v>38381.279999999999</v>
      </c>
      <c r="BN92" s="24">
        <f>+ROUND((V92*0.25)*'Distribution Wksht'!$S$15,2)</f>
        <v>203720.79</v>
      </c>
      <c r="BO92" s="27">
        <f t="shared" si="95"/>
        <v>242102.07</v>
      </c>
      <c r="BP92" s="24">
        <f>+ROUND((U92*0.25)*'Distribution Wksht'!$S$16,2)</f>
        <v>89826.94</v>
      </c>
      <c r="BQ92" s="24">
        <f>+ROUND((V92*0.25)*'Distribution Wksht'!$S$16,2)</f>
        <v>476784.91</v>
      </c>
      <c r="BR92" s="27">
        <f t="shared" si="96"/>
        <v>566611.85</v>
      </c>
      <c r="BS92" s="24">
        <f>+ROUND((U92*0.25)*'Distribution Wksht'!$S$17,2)</f>
        <v>123975.31</v>
      </c>
      <c r="BT92" s="24">
        <f>+ROUND((V92*0.25)*'Distribution Wksht'!$S$17,2)</f>
        <v>658038.19999999995</v>
      </c>
      <c r="BU92" s="27">
        <f t="shared" si="97"/>
        <v>782013.51</v>
      </c>
      <c r="BV92" s="24">
        <f>+ROUND((U92*0.25)*'Distribution Wksht'!$S$18,2)</f>
        <v>123963.34</v>
      </c>
      <c r="BW92" s="24">
        <f>+ROUND((V92*0.25)*'Distribution Wksht'!$S$18,2)</f>
        <v>657974.69999999995</v>
      </c>
      <c r="BX92" s="27">
        <f t="shared" si="98"/>
        <v>781938.03999999992</v>
      </c>
      <c r="BY92" s="24">
        <f t="shared" si="115"/>
        <v>431989.87</v>
      </c>
      <c r="BZ92" s="24">
        <f t="shared" si="116"/>
        <v>2292923.0299999998</v>
      </c>
      <c r="CA92" s="27">
        <f t="shared" si="117"/>
        <v>2724912.9</v>
      </c>
      <c r="CC92" s="70">
        <f>+ROUND((U92*0.25)*'Distribution Wksht'!$Z$14,2)</f>
        <v>55843</v>
      </c>
      <c r="CD92" s="24">
        <f>+ROUND((V92*0.25)*'Distribution Wksht'!$Z$14,2)</f>
        <v>296404.43</v>
      </c>
      <c r="CE92" s="27">
        <f t="shared" si="99"/>
        <v>352247.43</v>
      </c>
      <c r="CF92" s="24">
        <f>+ROUND((U92*0.25)*'Distribution Wksht'!$Z$15,2)</f>
        <v>38381.279999999999</v>
      </c>
      <c r="CG92" s="24">
        <f>+ROUND((V92*0.25)*'Distribution Wksht'!$Z$15,2)</f>
        <v>203720.79</v>
      </c>
      <c r="CH92" s="27">
        <f t="shared" si="100"/>
        <v>242102.07</v>
      </c>
      <c r="CI92" s="24">
        <f>+ROUND((U92*0.25)*'Distribution Wksht'!$Z$16,2)</f>
        <v>89826.94</v>
      </c>
      <c r="CJ92" s="24">
        <f>+ROUND((V92*0.25)*'Distribution Wksht'!$Z$16,)</f>
        <v>476785</v>
      </c>
      <c r="CK92" s="27">
        <f t="shared" si="101"/>
        <v>566611.93999999994</v>
      </c>
      <c r="CL92" s="24">
        <f>+ROUND((U92*0.25)*'Distribution Wksht'!$Z$17,2)</f>
        <v>123975.31</v>
      </c>
      <c r="CM92" s="24">
        <f>+ROUND((V92*0.25)*'Distribution Wksht'!$Z$17,2)</f>
        <v>658038.19999999995</v>
      </c>
      <c r="CN92" s="27">
        <f t="shared" si="102"/>
        <v>782013.51</v>
      </c>
      <c r="CO92" s="24">
        <f>+ROUND((U92*0.25)*'Distribution Wksht'!$Z$18,2)</f>
        <v>123963.34</v>
      </c>
      <c r="CP92" s="24">
        <f>+ROUND((V92*0.25)*'Distribution Wksht'!$Z$18,2)</f>
        <v>657974.69999999995</v>
      </c>
      <c r="CQ92" s="27">
        <f t="shared" si="103"/>
        <v>781938.03999999992</v>
      </c>
      <c r="CR92" s="24">
        <f t="shared" si="118"/>
        <v>431989.87</v>
      </c>
      <c r="CS92" s="24">
        <f t="shared" si="119"/>
        <v>2292923.12</v>
      </c>
      <c r="CT92" s="27">
        <f t="shared" si="120"/>
        <v>2724912.99</v>
      </c>
      <c r="CV92" s="70">
        <f t="shared" si="121"/>
        <v>225477.5</v>
      </c>
      <c r="CW92" s="24">
        <f t="shared" si="122"/>
        <v>1196793.2999999998</v>
      </c>
      <c r="CX92" s="27">
        <f t="shared" si="104"/>
        <v>1422270.7999999998</v>
      </c>
      <c r="CY92" s="24">
        <f t="shared" si="123"/>
        <v>154776.64000000001</v>
      </c>
      <c r="CZ92" s="24">
        <f t="shared" si="124"/>
        <v>821525.9800000001</v>
      </c>
      <c r="DA92" s="27">
        <f t="shared" si="105"/>
        <v>976302.62000000011</v>
      </c>
      <c r="DB92" s="24">
        <f t="shared" si="125"/>
        <v>356349.26</v>
      </c>
      <c r="DC92" s="24">
        <f t="shared" si="126"/>
        <v>1891436.57</v>
      </c>
      <c r="DD92" s="27">
        <f t="shared" si="106"/>
        <v>2247785.83</v>
      </c>
      <c r="DE92" s="24">
        <f t="shared" si="127"/>
        <v>494112.92</v>
      </c>
      <c r="DF92" s="24">
        <f t="shared" si="128"/>
        <v>2622660.7400000002</v>
      </c>
      <c r="DG92" s="27">
        <f t="shared" si="107"/>
        <v>3116773.66</v>
      </c>
      <c r="DH92" s="24">
        <f t="shared" si="129"/>
        <v>497243.16000000003</v>
      </c>
      <c r="DI92" s="24">
        <f t="shared" si="130"/>
        <v>2639275.5999999996</v>
      </c>
      <c r="DJ92" s="27">
        <f t="shared" si="108"/>
        <v>3136518.76</v>
      </c>
      <c r="DK92" s="24">
        <f t="shared" si="131"/>
        <v>1727959.48</v>
      </c>
      <c r="DL92" s="24">
        <f t="shared" si="132"/>
        <v>9171692.1899999995</v>
      </c>
      <c r="DM92" s="27">
        <f t="shared" si="133"/>
        <v>10899651.67</v>
      </c>
      <c r="DN92" s="151"/>
      <c r="DO92" s="37">
        <f t="shared" si="149"/>
        <v>0</v>
      </c>
    </row>
    <row r="93" spans="1:119" ht="12.75" customHeight="1" x14ac:dyDescent="0.2">
      <c r="A93" s="136">
        <v>72018</v>
      </c>
      <c r="B93" s="149">
        <v>726014606</v>
      </c>
      <c r="C93" s="130" t="s">
        <v>139</v>
      </c>
      <c r="D93" s="82" t="s">
        <v>6</v>
      </c>
      <c r="E93" s="11"/>
      <c r="F93" s="83">
        <v>2</v>
      </c>
      <c r="G93" s="15"/>
      <c r="H93" s="28"/>
      <c r="I93" s="29"/>
      <c r="J93" s="30"/>
      <c r="K93" s="94">
        <v>2695998.7848299742</v>
      </c>
      <c r="L93" s="95"/>
      <c r="M93" s="96">
        <f t="shared" si="79"/>
        <v>2695998.7848299742</v>
      </c>
      <c r="N93" s="94">
        <v>6550832.7632220574</v>
      </c>
      <c r="O93" s="95"/>
      <c r="P93" s="96">
        <f t="shared" si="80"/>
        <v>6550832.7632220574</v>
      </c>
      <c r="Q93" s="94">
        <v>0</v>
      </c>
      <c r="R93" s="95">
        <v>0</v>
      </c>
      <c r="S93" s="124">
        <f t="shared" si="81"/>
        <v>9246831.5480520315</v>
      </c>
      <c r="U93" s="28">
        <f t="shared" si="82"/>
        <v>2695998.7848299742</v>
      </c>
      <c r="V93" s="28">
        <f t="shared" si="83"/>
        <v>6550832.7632220574</v>
      </c>
      <c r="X93" s="71">
        <f>+ROUND((U93*0.25)*'Distribution Wksht'!$E$14,2)</f>
        <v>88769.95</v>
      </c>
      <c r="Y93" s="28">
        <f>+ROUND((V93*0.25)*'Distribution Wksht'!$E$14,2)</f>
        <v>215696.35</v>
      </c>
      <c r="Z93" s="31">
        <f t="shared" si="84"/>
        <v>304466.3</v>
      </c>
      <c r="AA93" s="28">
        <f>+ROUND((U93*0.25)*'Distribution Wksht'!$E$15,2)</f>
        <v>60859.6</v>
      </c>
      <c r="AB93" s="28">
        <f>+ROUND((V93*0.25)*'Distribution Wksht'!$E$15,2)</f>
        <v>147878.79999999999</v>
      </c>
      <c r="AC93" s="31">
        <f t="shared" si="85"/>
        <v>208738.4</v>
      </c>
      <c r="AD93" s="28">
        <f>+ROUND((U93*0.25)*'Distribution Wksht'!$E$16,2)</f>
        <v>137841.92000000001</v>
      </c>
      <c r="AE93" s="28">
        <f>+ROUND((V93*0.25)*'Distribution Wksht'!$E$16,2)</f>
        <v>334933.15999999997</v>
      </c>
      <c r="AF93" s="31">
        <f t="shared" si="86"/>
        <v>472775.07999999996</v>
      </c>
      <c r="AG93" s="28">
        <f>+ROUND((U93*0.25)*'Distribution Wksht'!$E$17,2)</f>
        <v>192033.8</v>
      </c>
      <c r="AH93" s="28">
        <f>+ROUND((V93*0.25)*'Distribution Wksht'!$E$17,2)</f>
        <v>466610.49</v>
      </c>
      <c r="AI93" s="31">
        <f t="shared" si="87"/>
        <v>658644.29</v>
      </c>
      <c r="AJ93" s="28">
        <f>+ROUND((U93*0.25)*'Distribution Wksht'!$E$18,2)</f>
        <v>194494.42</v>
      </c>
      <c r="AK93" s="28">
        <f>+ROUND((V93*0.25)*'Distribution Wksht'!$E$18,2)</f>
        <v>472589.38</v>
      </c>
      <c r="AL93" s="31">
        <f t="shared" si="88"/>
        <v>667083.80000000005</v>
      </c>
      <c r="AM93" s="28">
        <f t="shared" si="109"/>
        <v>673999.69</v>
      </c>
      <c r="AN93" s="28">
        <f t="shared" si="110"/>
        <v>1637708.1800000002</v>
      </c>
      <c r="AO93" s="31">
        <f t="shared" si="111"/>
        <v>2311707.87</v>
      </c>
      <c r="AQ93" s="71">
        <f>+ROUND((U93*0.25)*'Distribution Wksht'!$L$14,2)</f>
        <v>88769.95</v>
      </c>
      <c r="AR93" s="28">
        <f>+ROUND((V93*0.25)*'Distribution Wksht'!$L$14,2)</f>
        <v>215696.35</v>
      </c>
      <c r="AS93" s="31">
        <f t="shared" si="89"/>
        <v>304466.3</v>
      </c>
      <c r="AT93" s="28">
        <f>+ROUND((U93*0.25)*'Distribution Wksht'!$L$15,2)</f>
        <v>60859.6</v>
      </c>
      <c r="AU93" s="28">
        <f>+ROUND((V93*0.25)*'Distribution Wksht'!$L$15,2)</f>
        <v>147878.79999999999</v>
      </c>
      <c r="AV93" s="31">
        <f t="shared" si="90"/>
        <v>208738.4</v>
      </c>
      <c r="AW93" s="28">
        <f>+ROUND((U93*0.25)*'Distribution Wksht'!$L$16,2)</f>
        <v>137841.92000000001</v>
      </c>
      <c r="AX93" s="28">
        <f>+ROUND((V93*0.25)*'Distribution Wksht'!$L$16,2)</f>
        <v>334933.15999999997</v>
      </c>
      <c r="AY93" s="31">
        <f t="shared" si="91"/>
        <v>472775.07999999996</v>
      </c>
      <c r="AZ93" s="28">
        <f>+ROUND((U93*0.25)*'Distribution Wksht'!$L$17,2)</f>
        <v>192033.8</v>
      </c>
      <c r="BA93" s="28">
        <f>+ROUND((V93*0.25)*'Distribution Wksht'!$L$17,2)</f>
        <v>466610.49</v>
      </c>
      <c r="BB93" s="31">
        <f t="shared" si="92"/>
        <v>658644.29</v>
      </c>
      <c r="BC93" s="28">
        <f>+ROUND((U93*0.25)*'Distribution Wksht'!$L$18,2)</f>
        <v>194494.42</v>
      </c>
      <c r="BD93" s="28">
        <f>+ROUND((V93*0.25)*'Distribution Wksht'!$L$18,2)</f>
        <v>472589.38</v>
      </c>
      <c r="BE93" s="31">
        <f t="shared" si="93"/>
        <v>667083.80000000005</v>
      </c>
      <c r="BF93" s="28">
        <f t="shared" si="112"/>
        <v>673999.69</v>
      </c>
      <c r="BG93" s="28">
        <f t="shared" si="113"/>
        <v>1637708.1800000002</v>
      </c>
      <c r="BH93" s="31">
        <f t="shared" si="114"/>
        <v>2311707.87</v>
      </c>
      <c r="BI93" s="37"/>
      <c r="BJ93" s="71">
        <f>+ROUND((U93*0.25)*'Distribution Wksht'!$S$14,2)</f>
        <v>87127.43</v>
      </c>
      <c r="BK93" s="28">
        <f>+ROUND((V93*0.25)*'Distribution Wksht'!$S$14,2)</f>
        <v>211705.3</v>
      </c>
      <c r="BL93" s="31">
        <f t="shared" si="94"/>
        <v>298832.73</v>
      </c>
      <c r="BM93" s="28">
        <f>+ROUND((U93*0.25)*'Distribution Wksht'!$S$15,2)</f>
        <v>59883.28</v>
      </c>
      <c r="BN93" s="28">
        <f>+ROUND((V93*0.25)*'Distribution Wksht'!$S$15,2)</f>
        <v>145506.5</v>
      </c>
      <c r="BO93" s="31">
        <f t="shared" si="95"/>
        <v>205389.78</v>
      </c>
      <c r="BP93" s="28">
        <f>+ROUND((U93*0.25)*'Distribution Wksht'!$S$16,2)</f>
        <v>140149.88</v>
      </c>
      <c r="BQ93" s="28">
        <f>+ROUND((V93*0.25)*'Distribution Wksht'!$S$16,2)</f>
        <v>340541.11</v>
      </c>
      <c r="BR93" s="31">
        <f t="shared" si="96"/>
        <v>480690.99</v>
      </c>
      <c r="BS93" s="28">
        <f>+ROUND((U93*0.25)*'Distribution Wksht'!$S$17,2)</f>
        <v>193428.89</v>
      </c>
      <c r="BT93" s="28">
        <f>+ROUND((V93*0.25)*'Distribution Wksht'!$S$17,2)</f>
        <v>470000.32</v>
      </c>
      <c r="BU93" s="31">
        <f t="shared" si="97"/>
        <v>663429.21</v>
      </c>
      <c r="BV93" s="28">
        <f>+ROUND((U93*0.25)*'Distribution Wksht'!$S$18,2)</f>
        <v>193410.22</v>
      </c>
      <c r="BW93" s="28">
        <f>+ROUND((V93*0.25)*'Distribution Wksht'!$S$18,2)</f>
        <v>469954.96</v>
      </c>
      <c r="BX93" s="31">
        <f t="shared" si="98"/>
        <v>663365.18000000005</v>
      </c>
      <c r="BY93" s="28">
        <f t="shared" si="115"/>
        <v>673999.7</v>
      </c>
      <c r="BZ93" s="28">
        <f t="shared" si="116"/>
        <v>1637708.19</v>
      </c>
      <c r="CA93" s="31">
        <f t="shared" si="117"/>
        <v>2311707.8899999997</v>
      </c>
      <c r="CC93" s="71">
        <f>+ROUND((U93*0.25)*'Distribution Wksht'!$Z$14,2)</f>
        <v>87127.43</v>
      </c>
      <c r="CD93" s="28">
        <f>+ROUND((V93*0.25)*'Distribution Wksht'!$Z$14,2)</f>
        <v>211705.3</v>
      </c>
      <c r="CE93" s="31">
        <f t="shared" si="99"/>
        <v>298832.73</v>
      </c>
      <c r="CF93" s="28">
        <f>+ROUND((U93*0.25)*'Distribution Wksht'!$Z$15,2)</f>
        <v>59883.28</v>
      </c>
      <c r="CG93" s="28">
        <f>+ROUND((V93*0.25)*'Distribution Wksht'!$Z$15,2)</f>
        <v>145506.5</v>
      </c>
      <c r="CH93" s="31">
        <f t="shared" si="100"/>
        <v>205389.78</v>
      </c>
      <c r="CI93" s="28">
        <f>+ROUND((U93*0.25)*'Distribution Wksht'!$Z$16,2)</f>
        <v>140149.88</v>
      </c>
      <c r="CJ93" s="28">
        <f>+ROUND((V93*0.25)*'Distribution Wksht'!$Z$16,)</f>
        <v>340541</v>
      </c>
      <c r="CK93" s="31">
        <f t="shared" si="101"/>
        <v>480690.88</v>
      </c>
      <c r="CL93" s="28">
        <f>+ROUND((U93*0.25)*'Distribution Wksht'!$Z$17,2)</f>
        <v>193428.89</v>
      </c>
      <c r="CM93" s="28">
        <f>+ROUND((V93*0.25)*'Distribution Wksht'!$Z$17,2)</f>
        <v>470000.32</v>
      </c>
      <c r="CN93" s="31">
        <f t="shared" si="102"/>
        <v>663429.21</v>
      </c>
      <c r="CO93" s="28">
        <f>+ROUND((U93*0.25)*'Distribution Wksht'!$Z$18,2)</f>
        <v>193410.22</v>
      </c>
      <c r="CP93" s="28">
        <f>+ROUND((V93*0.25)*'Distribution Wksht'!$Z$18,2)</f>
        <v>469954.96</v>
      </c>
      <c r="CQ93" s="31">
        <f t="shared" si="103"/>
        <v>663365.18000000005</v>
      </c>
      <c r="CR93" s="28">
        <f t="shared" si="118"/>
        <v>673999.7</v>
      </c>
      <c r="CS93" s="28">
        <f t="shared" si="119"/>
        <v>1637708.08</v>
      </c>
      <c r="CT93" s="31">
        <f t="shared" si="120"/>
        <v>2311707.7800000003</v>
      </c>
      <c r="CV93" s="71">
        <f t="shared" si="121"/>
        <v>351794.75999999995</v>
      </c>
      <c r="CW93" s="28">
        <f t="shared" si="122"/>
        <v>854803.3</v>
      </c>
      <c r="CX93" s="31">
        <f t="shared" si="104"/>
        <v>1206598.06</v>
      </c>
      <c r="CY93" s="28">
        <f t="shared" si="123"/>
        <v>241485.75999999998</v>
      </c>
      <c r="CZ93" s="28">
        <f t="shared" si="124"/>
        <v>586770.6</v>
      </c>
      <c r="DA93" s="31">
        <f t="shared" si="105"/>
        <v>828256.36</v>
      </c>
      <c r="DB93" s="28">
        <f t="shared" si="125"/>
        <v>555983.60000000009</v>
      </c>
      <c r="DC93" s="28">
        <f t="shared" si="126"/>
        <v>1350948.43</v>
      </c>
      <c r="DD93" s="31">
        <f t="shared" si="106"/>
        <v>1906932.03</v>
      </c>
      <c r="DE93" s="28">
        <f t="shared" si="127"/>
        <v>770925.38</v>
      </c>
      <c r="DF93" s="28">
        <f t="shared" si="128"/>
        <v>1873221.62</v>
      </c>
      <c r="DG93" s="31">
        <f t="shared" si="107"/>
        <v>2644147</v>
      </c>
      <c r="DH93" s="28">
        <f t="shared" si="129"/>
        <v>775809.28</v>
      </c>
      <c r="DI93" s="28">
        <f t="shared" si="130"/>
        <v>1885088.68</v>
      </c>
      <c r="DJ93" s="31">
        <f t="shared" si="108"/>
        <v>2660897.96</v>
      </c>
      <c r="DK93" s="28">
        <f t="shared" si="131"/>
        <v>2695998.7800000003</v>
      </c>
      <c r="DL93" s="28">
        <f t="shared" si="132"/>
        <v>6550832.6299999999</v>
      </c>
      <c r="DM93" s="31">
        <f t="shared" si="133"/>
        <v>9246831.4100000001</v>
      </c>
      <c r="DN93" s="151"/>
      <c r="DO93" s="37">
        <f t="shared" si="149"/>
        <v>0</v>
      </c>
    </row>
    <row r="94" spans="1:119" ht="12.75" hidden="1" customHeight="1" x14ac:dyDescent="0.2">
      <c r="A94" s="135" t="s">
        <v>140</v>
      </c>
      <c r="B94" s="135"/>
      <c r="C94" s="129" t="s">
        <v>141</v>
      </c>
      <c r="D94" s="80" t="s">
        <v>58</v>
      </c>
      <c r="E94" s="13"/>
      <c r="F94" s="81" t="s">
        <v>59</v>
      </c>
      <c r="G94" s="14"/>
      <c r="H94" s="24"/>
      <c r="I94" s="25"/>
      <c r="J94" s="26"/>
      <c r="K94" s="91">
        <v>0</v>
      </c>
      <c r="L94" s="92"/>
      <c r="M94" s="93">
        <f t="shared" si="79"/>
        <v>0</v>
      </c>
      <c r="N94" s="91">
        <v>0</v>
      </c>
      <c r="O94" s="92"/>
      <c r="P94" s="93">
        <f t="shared" si="80"/>
        <v>0</v>
      </c>
      <c r="Q94" s="91">
        <v>0</v>
      </c>
      <c r="R94" s="92">
        <v>0</v>
      </c>
      <c r="S94" s="123">
        <f t="shared" si="81"/>
        <v>0</v>
      </c>
      <c r="U94" s="24">
        <f t="shared" si="82"/>
        <v>0</v>
      </c>
      <c r="V94" s="24">
        <f t="shared" si="83"/>
        <v>0</v>
      </c>
      <c r="X94" s="70">
        <f>+ROUND((U94*0.25)*'Distribution Wksht'!$E$14,2)</f>
        <v>0</v>
      </c>
      <c r="Y94" s="24">
        <f>+ROUND((V94*0.25)*'Distribution Wksht'!$E$14,2)</f>
        <v>0</v>
      </c>
      <c r="Z94" s="27">
        <f t="shared" si="84"/>
        <v>0</v>
      </c>
      <c r="AA94" s="24">
        <f>+ROUND((U94*0.25)*'Distribution Wksht'!$E$15,2)</f>
        <v>0</v>
      </c>
      <c r="AB94" s="24">
        <f>+ROUND((V94*0.25)*'Distribution Wksht'!$E$15,2)</f>
        <v>0</v>
      </c>
      <c r="AC94" s="27">
        <f t="shared" si="85"/>
        <v>0</v>
      </c>
      <c r="AD94" s="24">
        <f>+ROUND((U94*0.25)*'Distribution Wksht'!$E$16,2)</f>
        <v>0</v>
      </c>
      <c r="AE94" s="24">
        <f>+ROUND((V94*0.25)*'Distribution Wksht'!$E$16,2)</f>
        <v>0</v>
      </c>
      <c r="AF94" s="27">
        <f t="shared" si="86"/>
        <v>0</v>
      </c>
      <c r="AG94" s="24">
        <f>+ROUND((U94*0.25)*'Distribution Wksht'!$E$17,2)</f>
        <v>0</v>
      </c>
      <c r="AH94" s="24">
        <f>+ROUND((V94*0.25)*'Distribution Wksht'!$E$17,2)</f>
        <v>0</v>
      </c>
      <c r="AI94" s="27">
        <f t="shared" si="87"/>
        <v>0</v>
      </c>
      <c r="AJ94" s="24">
        <f>+ROUND((U94*0.25)*'Distribution Wksht'!$E$18,2)</f>
        <v>0</v>
      </c>
      <c r="AK94" s="24">
        <f>+ROUND((V94*0.25)*'Distribution Wksht'!$E$18,2)</f>
        <v>0</v>
      </c>
      <c r="AL94" s="27">
        <f t="shared" si="88"/>
        <v>0</v>
      </c>
      <c r="AM94" s="24">
        <f t="shared" si="109"/>
        <v>0</v>
      </c>
      <c r="AN94" s="24">
        <f t="shared" si="110"/>
        <v>0</v>
      </c>
      <c r="AO94" s="27">
        <f t="shared" si="111"/>
        <v>0</v>
      </c>
      <c r="AQ94" s="70">
        <f>+ROUND((U94*0.25)*'Distribution Wksht'!$L$14,2)</f>
        <v>0</v>
      </c>
      <c r="AR94" s="24">
        <f t="shared" si="134"/>
        <v>0</v>
      </c>
      <c r="AS94" s="27">
        <f t="shared" si="89"/>
        <v>0</v>
      </c>
      <c r="AT94" s="24">
        <f>+ROUND((U94*0.25)*'Distribution Wksht'!$L$15,2)</f>
        <v>0</v>
      </c>
      <c r="AU94" s="24">
        <f t="shared" si="135"/>
        <v>0</v>
      </c>
      <c r="AV94" s="27">
        <f t="shared" si="90"/>
        <v>0</v>
      </c>
      <c r="AW94" s="24">
        <f>+ROUND((U94*0.25)*'Distribution Wksht'!$L$16,2)</f>
        <v>0</v>
      </c>
      <c r="AX94" s="24">
        <f t="shared" si="136"/>
        <v>0</v>
      </c>
      <c r="AY94" s="27">
        <f t="shared" si="91"/>
        <v>0</v>
      </c>
      <c r="AZ94" s="24">
        <f>+ROUND((U94*0.25)*'Distribution Wksht'!$L$17,2)</f>
        <v>0</v>
      </c>
      <c r="BA94" s="24">
        <f t="shared" si="137"/>
        <v>0</v>
      </c>
      <c r="BB94" s="27">
        <f t="shared" si="92"/>
        <v>0</v>
      </c>
      <c r="BC94" s="24">
        <f>+ROUND((U94*0.25)*'Distribution Wksht'!$L$18,2)</f>
        <v>0</v>
      </c>
      <c r="BD94" s="24">
        <f t="shared" si="138"/>
        <v>0</v>
      </c>
      <c r="BE94" s="27">
        <f t="shared" si="93"/>
        <v>0</v>
      </c>
      <c r="BF94" s="24">
        <f t="shared" si="112"/>
        <v>0</v>
      </c>
      <c r="BG94" s="24">
        <f t="shared" si="113"/>
        <v>0</v>
      </c>
      <c r="BH94" s="27">
        <f t="shared" si="114"/>
        <v>0</v>
      </c>
      <c r="BJ94" s="70">
        <f>+ROUND((U94*0.25)*'Distribution Wksht'!$S$14,2)</f>
        <v>0</v>
      </c>
      <c r="BK94" s="24">
        <f t="shared" si="139"/>
        <v>0</v>
      </c>
      <c r="BL94" s="27">
        <f t="shared" si="94"/>
        <v>0</v>
      </c>
      <c r="BM94" s="24">
        <f>+ROUND((U94*0.25)*'Distribution Wksht'!$S$15,2)</f>
        <v>0</v>
      </c>
      <c r="BN94" s="24">
        <f t="shared" si="140"/>
        <v>0</v>
      </c>
      <c r="BO94" s="27">
        <f t="shared" si="95"/>
        <v>0</v>
      </c>
      <c r="BP94" s="24">
        <f>+ROUND((U94*0.25)*'Distribution Wksht'!$S$16,2)</f>
        <v>0</v>
      </c>
      <c r="BQ94" s="24">
        <f t="shared" si="141"/>
        <v>0</v>
      </c>
      <c r="BR94" s="27">
        <f t="shared" si="96"/>
        <v>0</v>
      </c>
      <c r="BS94" s="24">
        <f>+ROUND((U94*0.25)*'Distribution Wksht'!$S$17,2)</f>
        <v>0</v>
      </c>
      <c r="BT94" s="24">
        <f t="shared" si="142"/>
        <v>0</v>
      </c>
      <c r="BU94" s="27">
        <f t="shared" si="97"/>
        <v>0</v>
      </c>
      <c r="BV94" s="24">
        <f>+ROUND((U94*0.25)*'Distribution Wksht'!$S$18,2)</f>
        <v>0</v>
      </c>
      <c r="BW94" s="24">
        <f t="shared" si="143"/>
        <v>0</v>
      </c>
      <c r="BX94" s="27">
        <f t="shared" si="98"/>
        <v>0</v>
      </c>
      <c r="BY94" s="24">
        <f t="shared" si="115"/>
        <v>0</v>
      </c>
      <c r="BZ94" s="24">
        <f t="shared" si="116"/>
        <v>0</v>
      </c>
      <c r="CA94" s="27">
        <f t="shared" si="117"/>
        <v>0</v>
      </c>
      <c r="CC94" s="70">
        <f>+ROUND((U94*0.25)*'Distribution Wksht'!$Z$14,2)</f>
        <v>0</v>
      </c>
      <c r="CD94" s="24">
        <f t="shared" si="144"/>
        <v>0</v>
      </c>
      <c r="CE94" s="27">
        <f t="shared" si="99"/>
        <v>0</v>
      </c>
      <c r="CF94" s="24">
        <f>+ROUND((U94*0.25)*'Distribution Wksht'!$Z$15,2)</f>
        <v>0</v>
      </c>
      <c r="CG94" s="24">
        <f t="shared" si="145"/>
        <v>0</v>
      </c>
      <c r="CH94" s="27">
        <f t="shared" si="100"/>
        <v>0</v>
      </c>
      <c r="CI94" s="24">
        <f>+ROUND((U94*0.25)*'Distribution Wksht'!$Z$16,2)</f>
        <v>0</v>
      </c>
      <c r="CJ94" s="24">
        <f t="shared" si="146"/>
        <v>0</v>
      </c>
      <c r="CK94" s="27">
        <f t="shared" si="101"/>
        <v>0</v>
      </c>
      <c r="CL94" s="24">
        <f>+ROUND((U94*0.25)*'Distribution Wksht'!$Z$17,2)</f>
        <v>0</v>
      </c>
      <c r="CM94" s="24">
        <f t="shared" si="147"/>
        <v>0</v>
      </c>
      <c r="CN94" s="27">
        <f t="shared" si="102"/>
        <v>0</v>
      </c>
      <c r="CO94" s="24">
        <f>+ROUND((U94*0.25)*'Distribution Wksht'!$Z$18,2)</f>
        <v>0</v>
      </c>
      <c r="CP94" s="24">
        <f t="shared" si="148"/>
        <v>0</v>
      </c>
      <c r="CQ94" s="27">
        <f t="shared" si="103"/>
        <v>0</v>
      </c>
      <c r="CR94" s="24">
        <f t="shared" si="118"/>
        <v>0</v>
      </c>
      <c r="CS94" s="24">
        <f t="shared" si="119"/>
        <v>0</v>
      </c>
      <c r="CT94" s="27">
        <f t="shared" si="120"/>
        <v>0</v>
      </c>
      <c r="CV94" s="70">
        <f t="shared" si="121"/>
        <v>0</v>
      </c>
      <c r="CW94" s="24">
        <f t="shared" si="122"/>
        <v>0</v>
      </c>
      <c r="CX94" s="27">
        <f t="shared" si="104"/>
        <v>0</v>
      </c>
      <c r="CY94" s="24">
        <f t="shared" si="123"/>
        <v>0</v>
      </c>
      <c r="CZ94" s="24">
        <f t="shared" si="124"/>
        <v>0</v>
      </c>
      <c r="DA94" s="27">
        <f t="shared" si="105"/>
        <v>0</v>
      </c>
      <c r="DB94" s="24">
        <f t="shared" si="125"/>
        <v>0</v>
      </c>
      <c r="DC94" s="24">
        <f t="shared" si="126"/>
        <v>0</v>
      </c>
      <c r="DD94" s="27">
        <f t="shared" si="106"/>
        <v>0</v>
      </c>
      <c r="DE94" s="24">
        <f t="shared" si="127"/>
        <v>0</v>
      </c>
      <c r="DF94" s="24">
        <f t="shared" si="128"/>
        <v>0</v>
      </c>
      <c r="DG94" s="27">
        <f t="shared" si="107"/>
        <v>0</v>
      </c>
      <c r="DH94" s="24">
        <f t="shared" si="129"/>
        <v>0</v>
      </c>
      <c r="DI94" s="24">
        <f t="shared" si="130"/>
        <v>0</v>
      </c>
      <c r="DJ94" s="27">
        <f t="shared" si="108"/>
        <v>0</v>
      </c>
      <c r="DK94" s="24">
        <f t="shared" si="131"/>
        <v>0</v>
      </c>
      <c r="DL94" s="24">
        <f t="shared" si="132"/>
        <v>0</v>
      </c>
      <c r="DM94" s="27">
        <f t="shared" si="133"/>
        <v>0</v>
      </c>
    </row>
    <row r="95" spans="1:119" ht="12.75" customHeight="1" x14ac:dyDescent="0.2">
      <c r="A95" s="136">
        <v>73957</v>
      </c>
      <c r="B95" s="149">
        <v>720408970</v>
      </c>
      <c r="C95" s="130" t="s">
        <v>142</v>
      </c>
      <c r="D95" s="82" t="s">
        <v>16</v>
      </c>
      <c r="E95" s="11"/>
      <c r="F95" s="83">
        <v>2</v>
      </c>
      <c r="G95" s="15"/>
      <c r="H95" s="28"/>
      <c r="I95" s="29"/>
      <c r="J95" s="30"/>
      <c r="K95" s="94">
        <v>15296128.856017414</v>
      </c>
      <c r="L95" s="95"/>
      <c r="M95" s="96">
        <f t="shared" si="79"/>
        <v>15296128.856017414</v>
      </c>
      <c r="N95" s="94">
        <v>10861245.285542203</v>
      </c>
      <c r="O95" s="95"/>
      <c r="P95" s="96">
        <f t="shared" si="80"/>
        <v>10861245.285542203</v>
      </c>
      <c r="Q95" s="94">
        <v>0</v>
      </c>
      <c r="R95" s="95">
        <v>0</v>
      </c>
      <c r="S95" s="124">
        <f t="shared" si="81"/>
        <v>26157374.141559616</v>
      </c>
      <c r="U95" s="28">
        <f t="shared" si="82"/>
        <v>15296128.856017414</v>
      </c>
      <c r="V95" s="28">
        <f t="shared" si="83"/>
        <v>10861245.285542203</v>
      </c>
      <c r="X95" s="71">
        <f>+ROUND((U95*0.25)*'Distribution Wksht'!$E$14,2)</f>
        <v>503648.83</v>
      </c>
      <c r="Y95" s="28">
        <f>+ROUND((V95*0.25)*'Distribution Wksht'!$E$14,2)</f>
        <v>357623.39</v>
      </c>
      <c r="Z95" s="31">
        <f t="shared" si="84"/>
        <v>861272.22</v>
      </c>
      <c r="AA95" s="28">
        <f>+ROUND((U95*0.25)*'Distribution Wksht'!$E$15,2)</f>
        <v>345295.52</v>
      </c>
      <c r="AB95" s="28">
        <f>+ROUND((V95*0.25)*'Distribution Wksht'!$E$15,2)</f>
        <v>245182.26</v>
      </c>
      <c r="AC95" s="31">
        <f t="shared" si="85"/>
        <v>590477.78</v>
      </c>
      <c r="AD95" s="28">
        <f>+ROUND((U95*0.25)*'Distribution Wksht'!$E$16,2)</f>
        <v>782065.57</v>
      </c>
      <c r="AE95" s="28">
        <f>+ROUND((V95*0.25)*'Distribution Wksht'!$E$16,2)</f>
        <v>555317.37</v>
      </c>
      <c r="AF95" s="31">
        <f t="shared" si="86"/>
        <v>1337382.94</v>
      </c>
      <c r="AG95" s="28">
        <f>+ROUND((U95*0.25)*'Distribution Wksht'!$E$17,2)</f>
        <v>1089530.82</v>
      </c>
      <c r="AH95" s="28">
        <f>+ROUND((V95*0.25)*'Distribution Wksht'!$E$17,2)</f>
        <v>773637.67</v>
      </c>
      <c r="AI95" s="31">
        <f t="shared" si="87"/>
        <v>1863168.4900000002</v>
      </c>
      <c r="AJ95" s="28">
        <f>+ROUND((U95*0.25)*'Distribution Wksht'!$E$18,2)</f>
        <v>1103491.47</v>
      </c>
      <c r="AK95" s="28">
        <f>+ROUND((V95*0.25)*'Distribution Wksht'!$E$18,2)</f>
        <v>783550.64</v>
      </c>
      <c r="AL95" s="31">
        <f t="shared" si="88"/>
        <v>1887042.1099999999</v>
      </c>
      <c r="AM95" s="28">
        <f t="shared" si="109"/>
        <v>3824032.21</v>
      </c>
      <c r="AN95" s="28">
        <f t="shared" si="110"/>
        <v>2715311.33</v>
      </c>
      <c r="AO95" s="31">
        <f t="shared" si="111"/>
        <v>6539343.54</v>
      </c>
      <c r="AQ95" s="71">
        <f>+ROUND((U95*0.25)*'Distribution Wksht'!$L$14,2)</f>
        <v>503648.83</v>
      </c>
      <c r="AR95" s="28">
        <f>+ROUND((V95*0.25)*'Distribution Wksht'!$L$14,2)</f>
        <v>357623.39</v>
      </c>
      <c r="AS95" s="31">
        <f t="shared" si="89"/>
        <v>861272.22</v>
      </c>
      <c r="AT95" s="28">
        <f>+ROUND((U95*0.25)*'Distribution Wksht'!$L$15,2)</f>
        <v>345295.52</v>
      </c>
      <c r="AU95" s="28">
        <f>+ROUND((V95*0.25)*'Distribution Wksht'!$L$15,2)</f>
        <v>245182.26</v>
      </c>
      <c r="AV95" s="31">
        <f t="shared" si="90"/>
        <v>590477.78</v>
      </c>
      <c r="AW95" s="28">
        <f>+ROUND((U95*0.25)*'Distribution Wksht'!$L$16,2)</f>
        <v>782065.57</v>
      </c>
      <c r="AX95" s="28">
        <f>+ROUND((V95*0.25)*'Distribution Wksht'!$L$16,2)</f>
        <v>555317.37</v>
      </c>
      <c r="AY95" s="31">
        <f t="shared" si="91"/>
        <v>1337382.94</v>
      </c>
      <c r="AZ95" s="28">
        <f>+ROUND((U95*0.25)*'Distribution Wksht'!$L$17,2)</f>
        <v>1089530.82</v>
      </c>
      <c r="BA95" s="28">
        <f>+ROUND((V95*0.25)*'Distribution Wksht'!$L$17,2)</f>
        <v>773637.67</v>
      </c>
      <c r="BB95" s="31">
        <f t="shared" si="92"/>
        <v>1863168.4900000002</v>
      </c>
      <c r="BC95" s="28">
        <f>+ROUND((U95*0.25)*'Distribution Wksht'!$L$18,2)</f>
        <v>1103491.47</v>
      </c>
      <c r="BD95" s="28">
        <f>+ROUND((V95*0.25)*'Distribution Wksht'!$L$18,2)</f>
        <v>783550.64</v>
      </c>
      <c r="BE95" s="31">
        <f t="shared" si="93"/>
        <v>1887042.1099999999</v>
      </c>
      <c r="BF95" s="28">
        <f t="shared" si="112"/>
        <v>3824032.21</v>
      </c>
      <c r="BG95" s="28">
        <f t="shared" si="113"/>
        <v>2715311.33</v>
      </c>
      <c r="BH95" s="31">
        <f t="shared" si="114"/>
        <v>6539343.54</v>
      </c>
      <c r="BI95" s="37"/>
      <c r="BJ95" s="71">
        <f>+ROUND((U95*0.25)*'Distribution Wksht'!$S$14,2)</f>
        <v>494329.75</v>
      </c>
      <c r="BK95" s="28">
        <f>+ROUND((V95*0.25)*'Distribution Wksht'!$S$14,2)</f>
        <v>351006.24</v>
      </c>
      <c r="BL95" s="31">
        <f t="shared" si="94"/>
        <v>845335.99</v>
      </c>
      <c r="BM95" s="28">
        <f>+ROUND((U95*0.25)*'Distribution Wksht'!$S$15,2)</f>
        <v>339756.22</v>
      </c>
      <c r="BN95" s="28">
        <f>+ROUND((V95*0.25)*'Distribution Wksht'!$S$15,2)</f>
        <v>241248.99</v>
      </c>
      <c r="BO95" s="31">
        <f t="shared" si="95"/>
        <v>581005.21</v>
      </c>
      <c r="BP95" s="28">
        <f>+ROUND((U95*0.25)*'Distribution Wksht'!$S$16,2)</f>
        <v>795160.08</v>
      </c>
      <c r="BQ95" s="28">
        <f>+ROUND((V95*0.25)*'Distribution Wksht'!$S$16,2)</f>
        <v>564615.31999999995</v>
      </c>
      <c r="BR95" s="31">
        <f t="shared" si="96"/>
        <v>1359775.4</v>
      </c>
      <c r="BS95" s="28">
        <f>+ROUND((U95*0.25)*'Distribution Wksht'!$S$17,2)</f>
        <v>1097446.04</v>
      </c>
      <c r="BT95" s="28">
        <f>+ROUND((V95*0.25)*'Distribution Wksht'!$S$17,2)</f>
        <v>779257.99</v>
      </c>
      <c r="BU95" s="31">
        <f t="shared" si="97"/>
        <v>1876704.03</v>
      </c>
      <c r="BV95" s="28">
        <f>+ROUND((U95*0.25)*'Distribution Wksht'!$S$18,2)</f>
        <v>1097340.1200000001</v>
      </c>
      <c r="BW95" s="28">
        <f>+ROUND((V95*0.25)*'Distribution Wksht'!$S$18,2)</f>
        <v>779182.78</v>
      </c>
      <c r="BX95" s="31">
        <f t="shared" si="98"/>
        <v>1876522.9000000001</v>
      </c>
      <c r="BY95" s="28">
        <f t="shared" si="115"/>
        <v>3824032.21</v>
      </c>
      <c r="BZ95" s="28">
        <f t="shared" si="116"/>
        <v>2715311.32</v>
      </c>
      <c r="CA95" s="31">
        <f t="shared" si="117"/>
        <v>6539343.5299999993</v>
      </c>
      <c r="CC95" s="71">
        <f>+ROUND((U95*0.25)*'Distribution Wksht'!$Z$14,2)</f>
        <v>494329.75</v>
      </c>
      <c r="CD95" s="28">
        <f>+ROUND((V95*0.25)*'Distribution Wksht'!$Z$14,2)</f>
        <v>351006.24</v>
      </c>
      <c r="CE95" s="31">
        <f t="shared" si="99"/>
        <v>845335.99</v>
      </c>
      <c r="CF95" s="28">
        <f>+ROUND((U95*0.25)*'Distribution Wksht'!$Z$15,2)</f>
        <v>339756.22</v>
      </c>
      <c r="CG95" s="28">
        <f>+ROUND((V95*0.25)*'Distribution Wksht'!$Z$15,2)</f>
        <v>241248.99</v>
      </c>
      <c r="CH95" s="31">
        <f t="shared" si="100"/>
        <v>581005.21</v>
      </c>
      <c r="CI95" s="28">
        <f>+ROUND((U95*0.25)*'Distribution Wksht'!$Z$16,2)</f>
        <v>795160.08</v>
      </c>
      <c r="CJ95" s="28">
        <f>+ROUND((V95*0.25)*'Distribution Wksht'!$Z$16,)</f>
        <v>564615</v>
      </c>
      <c r="CK95" s="31">
        <f t="shared" si="101"/>
        <v>1359775.08</v>
      </c>
      <c r="CL95" s="28">
        <f>+ROUND((U95*0.25)*'Distribution Wksht'!$Z$17,2)</f>
        <v>1097446.04</v>
      </c>
      <c r="CM95" s="28">
        <f>+ROUND((V95*0.25)*'Distribution Wksht'!$Z$17,2)</f>
        <v>779257.99</v>
      </c>
      <c r="CN95" s="31">
        <f t="shared" si="102"/>
        <v>1876704.03</v>
      </c>
      <c r="CO95" s="28">
        <f>+ROUND((U95*0.25)*'Distribution Wksht'!$Z$18,2)</f>
        <v>1097340.1200000001</v>
      </c>
      <c r="CP95" s="28">
        <f>+ROUND((V95*0.25)*'Distribution Wksht'!$Z$18,2)</f>
        <v>779182.78</v>
      </c>
      <c r="CQ95" s="31">
        <f t="shared" si="103"/>
        <v>1876522.9000000001</v>
      </c>
      <c r="CR95" s="28">
        <f t="shared" si="118"/>
        <v>3824032.21</v>
      </c>
      <c r="CS95" s="28">
        <f t="shared" si="119"/>
        <v>2715311</v>
      </c>
      <c r="CT95" s="31">
        <f t="shared" si="120"/>
        <v>6539343.21</v>
      </c>
      <c r="CV95" s="71">
        <f t="shared" si="121"/>
        <v>1995957.1600000001</v>
      </c>
      <c r="CW95" s="28">
        <f t="shared" si="122"/>
        <v>1417259.26</v>
      </c>
      <c r="CX95" s="31">
        <f t="shared" si="104"/>
        <v>3413216.42</v>
      </c>
      <c r="CY95" s="28">
        <f t="shared" si="123"/>
        <v>1370103.48</v>
      </c>
      <c r="CZ95" s="28">
        <f t="shared" si="124"/>
        <v>972862.5</v>
      </c>
      <c r="DA95" s="31">
        <f t="shared" si="105"/>
        <v>2342965.98</v>
      </c>
      <c r="DB95" s="28">
        <f t="shared" si="125"/>
        <v>3154451.3</v>
      </c>
      <c r="DC95" s="28">
        <f t="shared" si="126"/>
        <v>2239865.06</v>
      </c>
      <c r="DD95" s="31">
        <f t="shared" si="106"/>
        <v>5394316.3599999994</v>
      </c>
      <c r="DE95" s="28">
        <f t="shared" si="127"/>
        <v>4373953.7200000007</v>
      </c>
      <c r="DF95" s="28">
        <f t="shared" si="128"/>
        <v>3105791.3200000003</v>
      </c>
      <c r="DG95" s="31">
        <f t="shared" si="107"/>
        <v>7479745.040000001</v>
      </c>
      <c r="DH95" s="28">
        <f t="shared" si="129"/>
        <v>4401663.18</v>
      </c>
      <c r="DI95" s="28">
        <f t="shared" si="130"/>
        <v>3125466.84</v>
      </c>
      <c r="DJ95" s="31">
        <f t="shared" si="108"/>
        <v>7527130.0199999996</v>
      </c>
      <c r="DK95" s="28">
        <f t="shared" si="131"/>
        <v>15296128.84</v>
      </c>
      <c r="DL95" s="28">
        <f t="shared" si="132"/>
        <v>10861244.98</v>
      </c>
      <c r="DM95" s="31">
        <f t="shared" si="133"/>
        <v>26157373.82</v>
      </c>
      <c r="DN95" s="151"/>
      <c r="DO95" s="37">
        <f t="shared" ref="DO95:DO104" si="150">+CI95-BP95</f>
        <v>0</v>
      </c>
    </row>
    <row r="96" spans="1:119" ht="12.75" customHeight="1" x14ac:dyDescent="0.2">
      <c r="A96" s="135">
        <v>73405</v>
      </c>
      <c r="B96" s="150">
        <v>720627145</v>
      </c>
      <c r="C96" s="129" t="s">
        <v>143</v>
      </c>
      <c r="D96" s="80" t="s">
        <v>6</v>
      </c>
      <c r="E96" s="13"/>
      <c r="F96" s="81">
        <v>2</v>
      </c>
      <c r="G96" s="14"/>
      <c r="H96" s="24"/>
      <c r="I96" s="25"/>
      <c r="J96" s="26"/>
      <c r="K96" s="91">
        <v>5553.6458251130589</v>
      </c>
      <c r="L96" s="92"/>
      <c r="M96" s="93">
        <f t="shared" si="79"/>
        <v>5553.6458251130589</v>
      </c>
      <c r="N96" s="91">
        <v>1533123.0609987809</v>
      </c>
      <c r="O96" s="92"/>
      <c r="P96" s="93">
        <f t="shared" si="80"/>
        <v>1533123.0609987809</v>
      </c>
      <c r="Q96" s="91">
        <v>0</v>
      </c>
      <c r="R96" s="92">
        <v>0</v>
      </c>
      <c r="S96" s="123">
        <f t="shared" si="81"/>
        <v>1538676.7068238941</v>
      </c>
      <c r="U96" s="24">
        <f t="shared" si="82"/>
        <v>5553.6458251130589</v>
      </c>
      <c r="V96" s="24">
        <f t="shared" si="83"/>
        <v>1533123.0609987809</v>
      </c>
      <c r="X96" s="70">
        <f>+ROUND((U96*0.25)*'Distribution Wksht'!$E$14,2)</f>
        <v>182.86</v>
      </c>
      <c r="Y96" s="24">
        <f>+ROUND((V96*0.25)*'Distribution Wksht'!$E$14,2)</f>
        <v>50480.46</v>
      </c>
      <c r="Z96" s="27">
        <f t="shared" si="84"/>
        <v>50663.32</v>
      </c>
      <c r="AA96" s="24">
        <f>+ROUND((U96*0.25)*'Distribution Wksht'!$E$15,2)</f>
        <v>125.37</v>
      </c>
      <c r="AB96" s="24">
        <f>+ROUND((V96*0.25)*'Distribution Wksht'!$E$15,2)</f>
        <v>34608.79</v>
      </c>
      <c r="AC96" s="27">
        <f t="shared" si="85"/>
        <v>34734.160000000003</v>
      </c>
      <c r="AD96" s="24">
        <f>+ROUND((U96*0.25)*'Distribution Wksht'!$E$16,2)</f>
        <v>283.95</v>
      </c>
      <c r="AE96" s="24">
        <f>+ROUND((V96*0.25)*'Distribution Wksht'!$E$16,2)</f>
        <v>78386.03</v>
      </c>
      <c r="AF96" s="27">
        <f t="shared" si="86"/>
        <v>78669.98</v>
      </c>
      <c r="AG96" s="24">
        <f>+ROUND((U96*0.25)*'Distribution Wksht'!$E$17,2)</f>
        <v>395.58</v>
      </c>
      <c r="AH96" s="24">
        <f>+ROUND((V96*0.25)*'Distribution Wksht'!$E$17,2)</f>
        <v>109203.11</v>
      </c>
      <c r="AI96" s="27">
        <f t="shared" si="87"/>
        <v>109598.69</v>
      </c>
      <c r="AJ96" s="24">
        <f>+ROUND((U96*0.25)*'Distribution Wksht'!$E$18,2)</f>
        <v>400.65</v>
      </c>
      <c r="AK96" s="24">
        <f>+ROUND((V96*0.25)*'Distribution Wksht'!$E$18,2)</f>
        <v>110602.38</v>
      </c>
      <c r="AL96" s="27">
        <f t="shared" si="88"/>
        <v>111003.03</v>
      </c>
      <c r="AM96" s="24">
        <f t="shared" si="109"/>
        <v>1388.4099999999999</v>
      </c>
      <c r="AN96" s="24">
        <f t="shared" si="110"/>
        <v>383280.77</v>
      </c>
      <c r="AO96" s="27">
        <f t="shared" si="111"/>
        <v>384669.18</v>
      </c>
      <c r="AQ96" s="70">
        <f>+ROUND((U96*0.25)*'Distribution Wksht'!$L$14,2)</f>
        <v>182.86</v>
      </c>
      <c r="AR96" s="24">
        <f>+ROUND((V96*0.25)*'Distribution Wksht'!$L$14,2)</f>
        <v>50480.46</v>
      </c>
      <c r="AS96" s="27">
        <f t="shared" si="89"/>
        <v>50663.32</v>
      </c>
      <c r="AT96" s="24">
        <f>+ROUND((U96*0.25)*'Distribution Wksht'!$L$15,2)</f>
        <v>125.37</v>
      </c>
      <c r="AU96" s="24">
        <f>+ROUND((V96*0.25)*'Distribution Wksht'!$L$15,2)</f>
        <v>34608.79</v>
      </c>
      <c r="AV96" s="27">
        <f t="shared" si="90"/>
        <v>34734.160000000003</v>
      </c>
      <c r="AW96" s="24">
        <f>+ROUND((U96*0.25)*'Distribution Wksht'!$L$16,2)</f>
        <v>283.95</v>
      </c>
      <c r="AX96" s="24">
        <f>+ROUND((V96*0.25)*'Distribution Wksht'!$L$16,2)</f>
        <v>78386.03</v>
      </c>
      <c r="AY96" s="27">
        <f t="shared" si="91"/>
        <v>78669.98</v>
      </c>
      <c r="AZ96" s="24">
        <f>+ROUND((U96*0.25)*'Distribution Wksht'!$L$17,2)</f>
        <v>395.58</v>
      </c>
      <c r="BA96" s="24">
        <f>+ROUND((V96*0.25)*'Distribution Wksht'!$L$17,2)</f>
        <v>109203.11</v>
      </c>
      <c r="BB96" s="27">
        <f t="shared" si="92"/>
        <v>109598.69</v>
      </c>
      <c r="BC96" s="24">
        <f>+ROUND((U96*0.25)*'Distribution Wksht'!$L$18,2)</f>
        <v>400.65</v>
      </c>
      <c r="BD96" s="24">
        <f>+ROUND((V96*0.25)*'Distribution Wksht'!$L$18,2)</f>
        <v>110602.38</v>
      </c>
      <c r="BE96" s="27">
        <f t="shared" si="93"/>
        <v>111003.03</v>
      </c>
      <c r="BF96" s="24">
        <f t="shared" si="112"/>
        <v>1388.4099999999999</v>
      </c>
      <c r="BG96" s="24">
        <f t="shared" si="113"/>
        <v>383280.77</v>
      </c>
      <c r="BH96" s="27">
        <f t="shared" si="114"/>
        <v>384669.18</v>
      </c>
      <c r="BI96" s="37"/>
      <c r="BJ96" s="70">
        <f>+ROUND((U96*0.25)*'Distribution Wksht'!$S$14,2)</f>
        <v>179.48</v>
      </c>
      <c r="BK96" s="24">
        <f>+ROUND((V96*0.25)*'Distribution Wksht'!$S$14,2)</f>
        <v>49546.41</v>
      </c>
      <c r="BL96" s="27">
        <f t="shared" si="94"/>
        <v>49725.890000000007</v>
      </c>
      <c r="BM96" s="24">
        <f>+ROUND((U96*0.25)*'Distribution Wksht'!$S$15,2)</f>
        <v>123.36</v>
      </c>
      <c r="BN96" s="24">
        <f>+ROUND((V96*0.25)*'Distribution Wksht'!$S$15,2)</f>
        <v>34053.589999999997</v>
      </c>
      <c r="BO96" s="27">
        <f t="shared" si="95"/>
        <v>34176.949999999997</v>
      </c>
      <c r="BP96" s="24">
        <f>+ROUND((U96*0.25)*'Distribution Wksht'!$S$16,2)</f>
        <v>288.7</v>
      </c>
      <c r="BQ96" s="24">
        <f>+ROUND((V96*0.25)*'Distribution Wksht'!$S$16,2)</f>
        <v>79698.48</v>
      </c>
      <c r="BR96" s="27">
        <f t="shared" si="96"/>
        <v>79987.179999999993</v>
      </c>
      <c r="BS96" s="24">
        <f>+ROUND((U96*0.25)*'Distribution Wksht'!$S$17,2)</f>
        <v>398.46</v>
      </c>
      <c r="BT96" s="24">
        <f>+ROUND((V96*0.25)*'Distribution Wksht'!$S$17,2)</f>
        <v>109996.45</v>
      </c>
      <c r="BU96" s="27">
        <f t="shared" si="97"/>
        <v>110394.91</v>
      </c>
      <c r="BV96" s="24">
        <f>+ROUND((U96*0.25)*'Distribution Wksht'!$S$18,2)</f>
        <v>398.42</v>
      </c>
      <c r="BW96" s="24">
        <f>+ROUND((V96*0.25)*'Distribution Wksht'!$S$18,2)</f>
        <v>109985.83</v>
      </c>
      <c r="BX96" s="27">
        <f t="shared" si="98"/>
        <v>110384.25</v>
      </c>
      <c r="BY96" s="24">
        <f t="shared" si="115"/>
        <v>1388.42</v>
      </c>
      <c r="BZ96" s="24">
        <f t="shared" si="116"/>
        <v>383280.76</v>
      </c>
      <c r="CA96" s="27">
        <f t="shared" si="117"/>
        <v>384669.18</v>
      </c>
      <c r="CC96" s="70">
        <f>+ROUND((U96*0.25)*'Distribution Wksht'!$Z$14,2)</f>
        <v>179.48</v>
      </c>
      <c r="CD96" s="24">
        <f>+ROUND((V96*0.25)*'Distribution Wksht'!$Z$14,2)</f>
        <v>49546.41</v>
      </c>
      <c r="CE96" s="27">
        <f t="shared" si="99"/>
        <v>49725.890000000007</v>
      </c>
      <c r="CF96" s="24">
        <f>+ROUND((U96*0.25)*'Distribution Wksht'!$Z$15,2)</f>
        <v>123.36</v>
      </c>
      <c r="CG96" s="24">
        <f>+ROUND((V96*0.25)*'Distribution Wksht'!$Z$15,2)</f>
        <v>34053.589999999997</v>
      </c>
      <c r="CH96" s="27">
        <f t="shared" si="100"/>
        <v>34176.949999999997</v>
      </c>
      <c r="CI96" s="24">
        <f>+ROUND((U96*0.25)*'Distribution Wksht'!$Z$16,2)</f>
        <v>288.7</v>
      </c>
      <c r="CJ96" s="24">
        <f>+ROUND((V96*0.25)*'Distribution Wksht'!$Z$16,)</f>
        <v>79698</v>
      </c>
      <c r="CK96" s="27">
        <f t="shared" si="101"/>
        <v>79986.7</v>
      </c>
      <c r="CL96" s="24">
        <f>+ROUND((U96*0.25)*'Distribution Wksht'!$Z$17,2)</f>
        <v>398.46</v>
      </c>
      <c r="CM96" s="24">
        <f>+ROUND((V96*0.25)*'Distribution Wksht'!$Z$17,2)</f>
        <v>109996.45</v>
      </c>
      <c r="CN96" s="27">
        <f t="shared" si="102"/>
        <v>110394.91</v>
      </c>
      <c r="CO96" s="24">
        <f>+ROUND((U96*0.25)*'Distribution Wksht'!$Z$18,2)</f>
        <v>398.42</v>
      </c>
      <c r="CP96" s="24">
        <f>+ROUND((V96*0.25)*'Distribution Wksht'!$Z$18,2)</f>
        <v>109985.83</v>
      </c>
      <c r="CQ96" s="27">
        <f t="shared" si="103"/>
        <v>110384.25</v>
      </c>
      <c r="CR96" s="24">
        <f t="shared" si="118"/>
        <v>1388.42</v>
      </c>
      <c r="CS96" s="24">
        <f t="shared" si="119"/>
        <v>383280.28</v>
      </c>
      <c r="CT96" s="27">
        <f t="shared" si="120"/>
        <v>384668.7</v>
      </c>
      <c r="CV96" s="70">
        <f t="shared" si="121"/>
        <v>724.68000000000006</v>
      </c>
      <c r="CW96" s="24">
        <f t="shared" si="122"/>
        <v>200053.74000000002</v>
      </c>
      <c r="CX96" s="27">
        <f t="shared" si="104"/>
        <v>200778.42</v>
      </c>
      <c r="CY96" s="24">
        <f t="shared" si="123"/>
        <v>497.46000000000004</v>
      </c>
      <c r="CZ96" s="24">
        <f t="shared" si="124"/>
        <v>137324.76</v>
      </c>
      <c r="DA96" s="27">
        <f t="shared" si="105"/>
        <v>137822.22</v>
      </c>
      <c r="DB96" s="24">
        <f t="shared" si="125"/>
        <v>1145.3</v>
      </c>
      <c r="DC96" s="24">
        <f t="shared" si="126"/>
        <v>316168.53999999998</v>
      </c>
      <c r="DD96" s="27">
        <f t="shared" si="106"/>
        <v>317313.83999999997</v>
      </c>
      <c r="DE96" s="24">
        <f t="shared" si="127"/>
        <v>1588.08</v>
      </c>
      <c r="DF96" s="24">
        <f t="shared" si="128"/>
        <v>438399.12</v>
      </c>
      <c r="DG96" s="27">
        <f t="shared" si="107"/>
        <v>439987.20000000001</v>
      </c>
      <c r="DH96" s="24">
        <f t="shared" si="129"/>
        <v>1598.14</v>
      </c>
      <c r="DI96" s="24">
        <f t="shared" si="130"/>
        <v>441176.42000000004</v>
      </c>
      <c r="DJ96" s="27">
        <f t="shared" si="108"/>
        <v>442774.56000000006</v>
      </c>
      <c r="DK96" s="24">
        <f t="shared" si="131"/>
        <v>5553.66</v>
      </c>
      <c r="DL96" s="24">
        <f t="shared" si="132"/>
        <v>1533122.58</v>
      </c>
      <c r="DM96" s="27">
        <f t="shared" si="133"/>
        <v>1538676.24</v>
      </c>
      <c r="DN96" s="151"/>
      <c r="DO96" s="37">
        <f t="shared" si="150"/>
        <v>0</v>
      </c>
    </row>
    <row r="97" spans="1:119" ht="12.75" customHeight="1" x14ac:dyDescent="0.2">
      <c r="A97" s="136">
        <v>72022</v>
      </c>
      <c r="B97" s="149">
        <v>726010747</v>
      </c>
      <c r="C97" s="130" t="s">
        <v>144</v>
      </c>
      <c r="D97" s="82" t="s">
        <v>6</v>
      </c>
      <c r="E97" s="11"/>
      <c r="F97" s="83">
        <v>2</v>
      </c>
      <c r="G97" s="15"/>
      <c r="H97" s="28"/>
      <c r="I97" s="29"/>
      <c r="J97" s="30"/>
      <c r="K97" s="94">
        <v>358398.04970878706</v>
      </c>
      <c r="L97" s="95"/>
      <c r="M97" s="96">
        <f t="shared" si="79"/>
        <v>358398.04970878706</v>
      </c>
      <c r="N97" s="94">
        <v>2884396.6106439731</v>
      </c>
      <c r="O97" s="95"/>
      <c r="P97" s="96">
        <f t="shared" si="80"/>
        <v>2884396.6106439731</v>
      </c>
      <c r="Q97" s="94">
        <v>0</v>
      </c>
      <c r="R97" s="95">
        <v>0</v>
      </c>
      <c r="S97" s="124">
        <f t="shared" si="81"/>
        <v>3242794.66035276</v>
      </c>
      <c r="U97" s="28">
        <f t="shared" si="82"/>
        <v>358398.04970878706</v>
      </c>
      <c r="V97" s="28">
        <f t="shared" si="83"/>
        <v>2884396.6106439731</v>
      </c>
      <c r="X97" s="71">
        <f>+ROUND((U97*0.25)*'Distribution Wksht'!$E$14,2)</f>
        <v>11800.81</v>
      </c>
      <c r="Y97" s="28">
        <f>+ROUND((V97*0.25)*'Distribution Wksht'!$E$14,2)</f>
        <v>94973.24</v>
      </c>
      <c r="Z97" s="31">
        <f t="shared" si="84"/>
        <v>106774.05</v>
      </c>
      <c r="AA97" s="28">
        <f>+ROUND((U97*0.25)*'Distribution Wksht'!$E$15,2)</f>
        <v>8090.49</v>
      </c>
      <c r="AB97" s="28">
        <f>+ROUND((V97*0.25)*'Distribution Wksht'!$E$15,2)</f>
        <v>65112.5</v>
      </c>
      <c r="AC97" s="31">
        <f t="shared" si="85"/>
        <v>73202.990000000005</v>
      </c>
      <c r="AD97" s="28">
        <f>+ROUND((U97*0.25)*'Distribution Wksht'!$E$16,2)</f>
        <v>18324.29</v>
      </c>
      <c r="AE97" s="28">
        <f>+ROUND((V97*0.25)*'Distribution Wksht'!$E$16,2)</f>
        <v>147474.39000000001</v>
      </c>
      <c r="AF97" s="31">
        <f t="shared" si="86"/>
        <v>165798.68000000002</v>
      </c>
      <c r="AG97" s="28">
        <f>+ROUND((U97*0.25)*'Distribution Wksht'!$E$17,2)</f>
        <v>25528.400000000001</v>
      </c>
      <c r="AH97" s="28">
        <f>+ROUND((V97*0.25)*'Distribution Wksht'!$E$17,2)</f>
        <v>205453.22</v>
      </c>
      <c r="AI97" s="31">
        <f t="shared" si="87"/>
        <v>230981.62</v>
      </c>
      <c r="AJ97" s="28">
        <f>+ROUND((U97*0.25)*'Distribution Wksht'!$E$18,2)</f>
        <v>25855.51</v>
      </c>
      <c r="AK97" s="28">
        <f>+ROUND((V97*0.25)*'Distribution Wksht'!$E$18,2)</f>
        <v>208085.79</v>
      </c>
      <c r="AL97" s="31">
        <f t="shared" si="88"/>
        <v>233941.30000000002</v>
      </c>
      <c r="AM97" s="28">
        <f t="shared" si="109"/>
        <v>89599.5</v>
      </c>
      <c r="AN97" s="28">
        <f t="shared" si="110"/>
        <v>721099.14</v>
      </c>
      <c r="AO97" s="31">
        <f t="shared" si="111"/>
        <v>810698.64</v>
      </c>
      <c r="AQ97" s="71">
        <f>+ROUND((U97*0.25)*'Distribution Wksht'!$L$14,2)</f>
        <v>11800.81</v>
      </c>
      <c r="AR97" s="28">
        <f>+ROUND((V97*0.25)*'Distribution Wksht'!$L$14,2)</f>
        <v>94973.24</v>
      </c>
      <c r="AS97" s="31">
        <f t="shared" si="89"/>
        <v>106774.05</v>
      </c>
      <c r="AT97" s="28">
        <f>+ROUND((U97*0.25)*'Distribution Wksht'!$L$15,2)</f>
        <v>8090.49</v>
      </c>
      <c r="AU97" s="28">
        <f>+ROUND((V97*0.25)*'Distribution Wksht'!$L$15,2)</f>
        <v>65112.5</v>
      </c>
      <c r="AV97" s="31">
        <f t="shared" si="90"/>
        <v>73202.990000000005</v>
      </c>
      <c r="AW97" s="28">
        <f>+ROUND((U97*0.25)*'Distribution Wksht'!$L$16,2)</f>
        <v>18324.29</v>
      </c>
      <c r="AX97" s="28">
        <f>+ROUND((V97*0.25)*'Distribution Wksht'!$L$16,2)</f>
        <v>147474.39000000001</v>
      </c>
      <c r="AY97" s="31">
        <f t="shared" si="91"/>
        <v>165798.68000000002</v>
      </c>
      <c r="AZ97" s="28">
        <f>+ROUND((U97*0.25)*'Distribution Wksht'!$L$17,2)</f>
        <v>25528.400000000001</v>
      </c>
      <c r="BA97" s="28">
        <f>+ROUND((V97*0.25)*'Distribution Wksht'!$L$17,2)</f>
        <v>205453.22</v>
      </c>
      <c r="BB97" s="31">
        <f t="shared" si="92"/>
        <v>230981.62</v>
      </c>
      <c r="BC97" s="28">
        <f>+ROUND((U97*0.25)*'Distribution Wksht'!$L$18,2)</f>
        <v>25855.51</v>
      </c>
      <c r="BD97" s="28">
        <f>+ROUND((V97*0.25)*'Distribution Wksht'!$L$18,2)</f>
        <v>208085.79</v>
      </c>
      <c r="BE97" s="31">
        <f t="shared" si="93"/>
        <v>233941.30000000002</v>
      </c>
      <c r="BF97" s="28">
        <f t="shared" si="112"/>
        <v>89599.5</v>
      </c>
      <c r="BG97" s="28">
        <f t="shared" si="113"/>
        <v>721099.14</v>
      </c>
      <c r="BH97" s="31">
        <f t="shared" si="114"/>
        <v>810698.64</v>
      </c>
      <c r="BI97" s="37"/>
      <c r="BJ97" s="71">
        <f>+ROUND((U97*0.25)*'Distribution Wksht'!$S$14,2)</f>
        <v>11582.46</v>
      </c>
      <c r="BK97" s="28">
        <f>+ROUND((V97*0.25)*'Distribution Wksht'!$S$14,2)</f>
        <v>93215.94</v>
      </c>
      <c r="BL97" s="31">
        <f t="shared" si="94"/>
        <v>104798.39999999999</v>
      </c>
      <c r="BM97" s="28">
        <f>+ROUND((U97*0.25)*'Distribution Wksht'!$S$15,2)</f>
        <v>7960.7</v>
      </c>
      <c r="BN97" s="28">
        <f>+ROUND((V97*0.25)*'Distribution Wksht'!$S$15,2)</f>
        <v>64067.95</v>
      </c>
      <c r="BO97" s="31">
        <f t="shared" si="95"/>
        <v>72028.649999999994</v>
      </c>
      <c r="BP97" s="28">
        <f>+ROUND((U97*0.25)*'Distribution Wksht'!$S$16,2)</f>
        <v>18631.11</v>
      </c>
      <c r="BQ97" s="28">
        <f>+ROUND((V97*0.25)*'Distribution Wksht'!$S$16,2)</f>
        <v>149943.63</v>
      </c>
      <c r="BR97" s="31">
        <f t="shared" si="96"/>
        <v>168574.74</v>
      </c>
      <c r="BS97" s="28">
        <f>+ROUND((U97*0.25)*'Distribution Wksht'!$S$17,2)</f>
        <v>25713.86</v>
      </c>
      <c r="BT97" s="28">
        <f>+ROUND((V97*0.25)*'Distribution Wksht'!$S$17,2)</f>
        <v>206945.8</v>
      </c>
      <c r="BU97" s="31">
        <f t="shared" si="97"/>
        <v>232659.65999999997</v>
      </c>
      <c r="BV97" s="28">
        <f>+ROUND((U97*0.25)*'Distribution Wksht'!$S$18,2)</f>
        <v>25711.38</v>
      </c>
      <c r="BW97" s="28">
        <f>+ROUND((V97*0.25)*'Distribution Wksht'!$S$18,2)</f>
        <v>206925.83</v>
      </c>
      <c r="BX97" s="31">
        <f t="shared" si="98"/>
        <v>232637.21</v>
      </c>
      <c r="BY97" s="28">
        <f t="shared" si="115"/>
        <v>89599.510000000009</v>
      </c>
      <c r="BZ97" s="28">
        <f t="shared" si="116"/>
        <v>721099.15</v>
      </c>
      <c r="CA97" s="31">
        <f t="shared" si="117"/>
        <v>810698.66</v>
      </c>
      <c r="CC97" s="71">
        <f>+ROUND((U97*0.25)*'Distribution Wksht'!$Z$14,2)</f>
        <v>11582.46</v>
      </c>
      <c r="CD97" s="28">
        <f>+ROUND((V97*0.25)*'Distribution Wksht'!$Z$14,2)</f>
        <v>93215.94</v>
      </c>
      <c r="CE97" s="31">
        <f t="shared" si="99"/>
        <v>104798.39999999999</v>
      </c>
      <c r="CF97" s="28">
        <f>+ROUND((U97*0.25)*'Distribution Wksht'!$Z$15,2)</f>
        <v>7960.7</v>
      </c>
      <c r="CG97" s="28">
        <f>+ROUND((V97*0.25)*'Distribution Wksht'!$Z$15,2)</f>
        <v>64067.95</v>
      </c>
      <c r="CH97" s="31">
        <f t="shared" si="100"/>
        <v>72028.649999999994</v>
      </c>
      <c r="CI97" s="28">
        <f>+ROUND((U97*0.25)*'Distribution Wksht'!$Z$16,2)</f>
        <v>18631.11</v>
      </c>
      <c r="CJ97" s="28">
        <f>+ROUND((V97*0.25)*'Distribution Wksht'!$Z$16,)</f>
        <v>149944</v>
      </c>
      <c r="CK97" s="31">
        <f t="shared" si="101"/>
        <v>168575.11</v>
      </c>
      <c r="CL97" s="28">
        <f>+ROUND((U97*0.25)*'Distribution Wksht'!$Z$17,2)</f>
        <v>25713.86</v>
      </c>
      <c r="CM97" s="28">
        <f>+ROUND((V97*0.25)*'Distribution Wksht'!$Z$17,2)</f>
        <v>206945.8</v>
      </c>
      <c r="CN97" s="31">
        <f t="shared" si="102"/>
        <v>232659.65999999997</v>
      </c>
      <c r="CO97" s="28">
        <f>+ROUND((U97*0.25)*'Distribution Wksht'!$Z$18,2)</f>
        <v>25711.38</v>
      </c>
      <c r="CP97" s="28">
        <f>+ROUND((V97*0.25)*'Distribution Wksht'!$Z$18,2)</f>
        <v>206925.83</v>
      </c>
      <c r="CQ97" s="31">
        <f t="shared" si="103"/>
        <v>232637.21</v>
      </c>
      <c r="CR97" s="28">
        <f t="shared" si="118"/>
        <v>89599.510000000009</v>
      </c>
      <c r="CS97" s="28">
        <f t="shared" si="119"/>
        <v>721099.52</v>
      </c>
      <c r="CT97" s="31">
        <f t="shared" si="120"/>
        <v>810699.03</v>
      </c>
      <c r="CV97" s="71">
        <f t="shared" si="121"/>
        <v>46766.54</v>
      </c>
      <c r="CW97" s="28">
        <f t="shared" si="122"/>
        <v>376378.36000000004</v>
      </c>
      <c r="CX97" s="31">
        <f t="shared" si="104"/>
        <v>423144.9</v>
      </c>
      <c r="CY97" s="28">
        <f t="shared" si="123"/>
        <v>32102.38</v>
      </c>
      <c r="CZ97" s="28">
        <f t="shared" si="124"/>
        <v>258360.90000000002</v>
      </c>
      <c r="DA97" s="31">
        <f t="shared" si="105"/>
        <v>290463.28000000003</v>
      </c>
      <c r="DB97" s="28">
        <f t="shared" si="125"/>
        <v>73910.8</v>
      </c>
      <c r="DC97" s="28">
        <f t="shared" si="126"/>
        <v>594836.41</v>
      </c>
      <c r="DD97" s="31">
        <f t="shared" si="106"/>
        <v>668747.21000000008</v>
      </c>
      <c r="DE97" s="28">
        <f t="shared" si="127"/>
        <v>102484.52</v>
      </c>
      <c r="DF97" s="28">
        <f t="shared" si="128"/>
        <v>824798.04</v>
      </c>
      <c r="DG97" s="31">
        <f t="shared" si="107"/>
        <v>927282.56</v>
      </c>
      <c r="DH97" s="28">
        <f t="shared" si="129"/>
        <v>103133.78</v>
      </c>
      <c r="DI97" s="28">
        <f t="shared" si="130"/>
        <v>830023.24</v>
      </c>
      <c r="DJ97" s="31">
        <f t="shared" si="108"/>
        <v>933157.02</v>
      </c>
      <c r="DK97" s="28">
        <f t="shared" si="131"/>
        <v>358398.02</v>
      </c>
      <c r="DL97" s="28">
        <f t="shared" si="132"/>
        <v>2884396.95</v>
      </c>
      <c r="DM97" s="31">
        <f t="shared" si="133"/>
        <v>3242794.97</v>
      </c>
      <c r="DN97" s="151"/>
      <c r="DO97" s="37">
        <f t="shared" si="150"/>
        <v>0</v>
      </c>
    </row>
    <row r="98" spans="1:119" ht="12.75" customHeight="1" x14ac:dyDescent="0.2">
      <c r="A98" s="135">
        <v>73473</v>
      </c>
      <c r="B98" s="150">
        <v>264626264</v>
      </c>
      <c r="C98" s="129" t="s">
        <v>185</v>
      </c>
      <c r="D98" s="80" t="s">
        <v>6</v>
      </c>
      <c r="E98" s="13"/>
      <c r="F98" s="81">
        <v>2</v>
      </c>
      <c r="G98" s="14"/>
      <c r="H98" s="24"/>
      <c r="I98" s="25"/>
      <c r="J98" s="26"/>
      <c r="K98" s="91">
        <v>144675.75467293186</v>
      </c>
      <c r="L98" s="92"/>
      <c r="M98" s="93">
        <f t="shared" si="79"/>
        <v>144675.75467293186</v>
      </c>
      <c r="N98" s="91">
        <v>3654991.5518484772</v>
      </c>
      <c r="O98" s="92"/>
      <c r="P98" s="93">
        <f t="shared" si="80"/>
        <v>3654991.5518484772</v>
      </c>
      <c r="Q98" s="91">
        <v>0</v>
      </c>
      <c r="R98" s="92">
        <v>0</v>
      </c>
      <c r="S98" s="123">
        <f t="shared" si="81"/>
        <v>3799667.3065214092</v>
      </c>
      <c r="U98" s="24">
        <f t="shared" si="82"/>
        <v>144675.75467293186</v>
      </c>
      <c r="V98" s="24">
        <f t="shared" si="83"/>
        <v>3654991.5518484772</v>
      </c>
      <c r="X98" s="70">
        <f>+ROUND((U98*0.25)*'Distribution Wksht'!$E$14,2)</f>
        <v>4763.67</v>
      </c>
      <c r="Y98" s="24">
        <f>+ROUND((V98*0.25)*'Distribution Wksht'!$E$14,2)</f>
        <v>120346.28</v>
      </c>
      <c r="Z98" s="27">
        <f t="shared" si="84"/>
        <v>125109.95</v>
      </c>
      <c r="AA98" s="24">
        <f>+ROUND((U98*0.25)*'Distribution Wksht'!$E$15,2)</f>
        <v>3265.92</v>
      </c>
      <c r="AB98" s="24">
        <f>+ROUND((V98*0.25)*'Distribution Wksht'!$E$15,2)</f>
        <v>82507.95</v>
      </c>
      <c r="AC98" s="27">
        <f t="shared" si="85"/>
        <v>85773.87</v>
      </c>
      <c r="AD98" s="24">
        <f>+ROUND((U98*0.25)*'Distribution Wksht'!$E$16,2)</f>
        <v>7397.03</v>
      </c>
      <c r="AE98" s="24">
        <f>+ROUND((V98*0.25)*'Distribution Wksht'!$E$16,2)</f>
        <v>186873.63</v>
      </c>
      <c r="AF98" s="27">
        <f t="shared" si="86"/>
        <v>194270.66</v>
      </c>
      <c r="AG98" s="24">
        <f>+ROUND((U98*0.25)*'Distribution Wksht'!$E$17,2)</f>
        <v>10305.14</v>
      </c>
      <c r="AH98" s="24">
        <f>+ROUND((V98*0.25)*'Distribution Wksht'!$E$17,2)</f>
        <v>260342.08</v>
      </c>
      <c r="AI98" s="27">
        <f t="shared" si="87"/>
        <v>270647.21999999997</v>
      </c>
      <c r="AJ98" s="24">
        <f>+ROUND((U98*0.25)*'Distribution Wksht'!$E$18,2)</f>
        <v>10437.18</v>
      </c>
      <c r="AK98" s="24">
        <f>+ROUND((V98*0.25)*'Distribution Wksht'!$E$18,2)</f>
        <v>263677.96000000002</v>
      </c>
      <c r="AL98" s="27">
        <f t="shared" si="88"/>
        <v>274115.14</v>
      </c>
      <c r="AM98" s="24">
        <f t="shared" si="109"/>
        <v>36168.94</v>
      </c>
      <c r="AN98" s="24">
        <f t="shared" si="110"/>
        <v>913747.89999999991</v>
      </c>
      <c r="AO98" s="27">
        <f t="shared" si="111"/>
        <v>949916.83999999985</v>
      </c>
      <c r="AQ98" s="70">
        <f>+ROUND((U98*0.25)*'Distribution Wksht'!$L$14,2)</f>
        <v>4763.67</v>
      </c>
      <c r="AR98" s="24">
        <f>+ROUND((V98*0.25)*'Distribution Wksht'!$L$14,2)</f>
        <v>120346.28</v>
      </c>
      <c r="AS98" s="27">
        <f t="shared" si="89"/>
        <v>125109.95</v>
      </c>
      <c r="AT98" s="24">
        <f>+ROUND((U98*0.25)*'Distribution Wksht'!$L$15,2)</f>
        <v>3265.92</v>
      </c>
      <c r="AU98" s="24">
        <f>+ROUND((V98*0.25)*'Distribution Wksht'!$L$15,2)</f>
        <v>82507.95</v>
      </c>
      <c r="AV98" s="27">
        <f t="shared" si="90"/>
        <v>85773.87</v>
      </c>
      <c r="AW98" s="24">
        <f>+ROUND((U98*0.25)*'Distribution Wksht'!$L$16,2)</f>
        <v>7397.03</v>
      </c>
      <c r="AX98" s="24">
        <f>+ROUND((V98*0.25)*'Distribution Wksht'!$L$16,2)</f>
        <v>186873.63</v>
      </c>
      <c r="AY98" s="27">
        <f t="shared" si="91"/>
        <v>194270.66</v>
      </c>
      <c r="AZ98" s="24">
        <f>+ROUND((U98*0.25)*'Distribution Wksht'!$L$17,2)</f>
        <v>10305.14</v>
      </c>
      <c r="BA98" s="24">
        <f>+ROUND((V98*0.25)*'Distribution Wksht'!$L$17,2)</f>
        <v>260342.08</v>
      </c>
      <c r="BB98" s="27">
        <f t="shared" si="92"/>
        <v>270647.21999999997</v>
      </c>
      <c r="BC98" s="24">
        <f>+ROUND((U98*0.25)*'Distribution Wksht'!$L$18,2)</f>
        <v>10437.18</v>
      </c>
      <c r="BD98" s="24">
        <f>+ROUND((V98*0.25)*'Distribution Wksht'!$L$18,2)</f>
        <v>263677.96000000002</v>
      </c>
      <c r="BE98" s="27">
        <f t="shared" si="93"/>
        <v>274115.14</v>
      </c>
      <c r="BF98" s="24">
        <f t="shared" si="112"/>
        <v>36168.94</v>
      </c>
      <c r="BG98" s="24">
        <f t="shared" si="113"/>
        <v>913747.89999999991</v>
      </c>
      <c r="BH98" s="27">
        <f t="shared" si="114"/>
        <v>949916.83999999985</v>
      </c>
      <c r="BI98" s="37"/>
      <c r="BJ98" s="70">
        <f>+ROUND((U98*0.25)*'Distribution Wksht'!$S$14,2)</f>
        <v>4675.53</v>
      </c>
      <c r="BK98" s="24">
        <f>+ROUND((V98*0.25)*'Distribution Wksht'!$S$14,2)</f>
        <v>118119.5</v>
      </c>
      <c r="BL98" s="27">
        <f t="shared" si="94"/>
        <v>122795.03</v>
      </c>
      <c r="BM98" s="24">
        <f>+ROUND((U98*0.25)*'Distribution Wksht'!$S$15,2)</f>
        <v>3213.52</v>
      </c>
      <c r="BN98" s="24">
        <f>+ROUND((V98*0.25)*'Distribution Wksht'!$S$15,2)</f>
        <v>81184.34</v>
      </c>
      <c r="BO98" s="27">
        <f t="shared" si="95"/>
        <v>84397.86</v>
      </c>
      <c r="BP98" s="24">
        <f>+ROUND((U98*0.25)*'Distribution Wksht'!$S$16,2)</f>
        <v>7520.88</v>
      </c>
      <c r="BQ98" s="24">
        <f>+ROUND((V98*0.25)*'Distribution Wksht'!$S$16,2)</f>
        <v>190002.54</v>
      </c>
      <c r="BR98" s="27">
        <f t="shared" si="96"/>
        <v>197523.42</v>
      </c>
      <c r="BS98" s="24">
        <f>+ROUND((U98*0.25)*'Distribution Wksht'!$S$17,2)</f>
        <v>10380</v>
      </c>
      <c r="BT98" s="24">
        <f>+ROUND((V98*0.25)*'Distribution Wksht'!$S$17,2)</f>
        <v>262233.40999999997</v>
      </c>
      <c r="BU98" s="27">
        <f t="shared" si="97"/>
        <v>272613.40999999997</v>
      </c>
      <c r="BV98" s="24">
        <f>+ROUND((U98*0.25)*'Distribution Wksht'!$S$18,2)</f>
        <v>10379</v>
      </c>
      <c r="BW98" s="24">
        <f>+ROUND((V98*0.25)*'Distribution Wksht'!$S$18,2)</f>
        <v>262208.09999999998</v>
      </c>
      <c r="BX98" s="27">
        <f t="shared" si="98"/>
        <v>272587.09999999998</v>
      </c>
      <c r="BY98" s="24">
        <f t="shared" si="115"/>
        <v>36168.93</v>
      </c>
      <c r="BZ98" s="24">
        <f t="shared" si="116"/>
        <v>913747.89</v>
      </c>
      <c r="CA98" s="27">
        <f t="shared" si="117"/>
        <v>949916.82000000007</v>
      </c>
      <c r="CC98" s="70">
        <f>+ROUND((U98*0.25)*'Distribution Wksht'!$Z$14,2)</f>
        <v>4675.53</v>
      </c>
      <c r="CD98" s="24">
        <f>+ROUND((V98*0.25)*'Distribution Wksht'!$Z$14,2)</f>
        <v>118119.5</v>
      </c>
      <c r="CE98" s="27">
        <f t="shared" si="99"/>
        <v>122795.03</v>
      </c>
      <c r="CF98" s="24">
        <f>+ROUND((U98*0.25)*'Distribution Wksht'!$Z$15,2)</f>
        <v>3213.52</v>
      </c>
      <c r="CG98" s="24">
        <f>+ROUND((V98*0.25)*'Distribution Wksht'!$Z$15,2)</f>
        <v>81184.34</v>
      </c>
      <c r="CH98" s="27">
        <f t="shared" si="100"/>
        <v>84397.86</v>
      </c>
      <c r="CI98" s="24">
        <f>+ROUND((U98*0.25)*'Distribution Wksht'!$Z$16,2)</f>
        <v>7520.88</v>
      </c>
      <c r="CJ98" s="24">
        <f>+ROUND((V98*0.25)*'Distribution Wksht'!$Z$16,)</f>
        <v>190003</v>
      </c>
      <c r="CK98" s="27">
        <f t="shared" si="101"/>
        <v>197523.88</v>
      </c>
      <c r="CL98" s="24">
        <f>+ROUND((U98*0.25)*'Distribution Wksht'!$Z$17,2)</f>
        <v>10380</v>
      </c>
      <c r="CM98" s="24">
        <f>+ROUND((V98*0.25)*'Distribution Wksht'!$Z$17,2)</f>
        <v>262233.40999999997</v>
      </c>
      <c r="CN98" s="27">
        <f t="shared" si="102"/>
        <v>272613.40999999997</v>
      </c>
      <c r="CO98" s="24">
        <f>+ROUND((U98*0.25)*'Distribution Wksht'!$Z$18,2)</f>
        <v>10379</v>
      </c>
      <c r="CP98" s="24">
        <f>+ROUND((V98*0.25)*'Distribution Wksht'!$Z$18,2)</f>
        <v>262208.09999999998</v>
      </c>
      <c r="CQ98" s="27">
        <f t="shared" si="103"/>
        <v>272587.09999999998</v>
      </c>
      <c r="CR98" s="24">
        <f t="shared" si="118"/>
        <v>36168.93</v>
      </c>
      <c r="CS98" s="24">
        <f t="shared" si="119"/>
        <v>913748.35</v>
      </c>
      <c r="CT98" s="27">
        <f t="shared" si="120"/>
        <v>949917.28</v>
      </c>
      <c r="CV98" s="70">
        <f t="shared" si="121"/>
        <v>18878.399999999998</v>
      </c>
      <c r="CW98" s="24">
        <f t="shared" si="122"/>
        <v>476931.56</v>
      </c>
      <c r="CX98" s="27">
        <f t="shared" si="104"/>
        <v>495809.96</v>
      </c>
      <c r="CY98" s="24">
        <f t="shared" si="123"/>
        <v>12958.880000000001</v>
      </c>
      <c r="CZ98" s="24">
        <f t="shared" si="124"/>
        <v>327384.57999999996</v>
      </c>
      <c r="DA98" s="27">
        <f t="shared" si="105"/>
        <v>340343.45999999996</v>
      </c>
      <c r="DB98" s="24">
        <f t="shared" si="125"/>
        <v>29835.82</v>
      </c>
      <c r="DC98" s="24">
        <f t="shared" si="126"/>
        <v>753752.8</v>
      </c>
      <c r="DD98" s="27">
        <f t="shared" si="106"/>
        <v>783588.62</v>
      </c>
      <c r="DE98" s="24">
        <f t="shared" si="127"/>
        <v>41370.28</v>
      </c>
      <c r="DF98" s="24">
        <f t="shared" si="128"/>
        <v>1045150.98</v>
      </c>
      <c r="DG98" s="27">
        <f t="shared" si="107"/>
        <v>1086521.26</v>
      </c>
      <c r="DH98" s="24">
        <f t="shared" si="129"/>
        <v>41632.36</v>
      </c>
      <c r="DI98" s="24">
        <f t="shared" si="130"/>
        <v>1051772.1200000001</v>
      </c>
      <c r="DJ98" s="27">
        <f t="shared" si="108"/>
        <v>1093404.4800000002</v>
      </c>
      <c r="DK98" s="24">
        <f t="shared" si="131"/>
        <v>144675.74</v>
      </c>
      <c r="DL98" s="24">
        <f t="shared" si="132"/>
        <v>3654992.04</v>
      </c>
      <c r="DM98" s="27">
        <f t="shared" si="133"/>
        <v>3799667.7800000003</v>
      </c>
      <c r="DN98" s="151"/>
      <c r="DO98" s="37">
        <f t="shared" si="150"/>
        <v>0</v>
      </c>
    </row>
    <row r="99" spans="1:119" ht="12.75" customHeight="1" x14ac:dyDescent="0.2">
      <c r="A99" s="136">
        <v>2700341</v>
      </c>
      <c r="B99" s="149" t="s">
        <v>178</v>
      </c>
      <c r="C99" s="130" t="s">
        <v>145</v>
      </c>
      <c r="D99" s="82" t="s">
        <v>18</v>
      </c>
      <c r="E99" s="11"/>
      <c r="F99" s="83">
        <v>1</v>
      </c>
      <c r="G99" s="15"/>
      <c r="H99" s="28"/>
      <c r="I99" s="29"/>
      <c r="J99" s="30"/>
      <c r="K99" s="94">
        <v>13167487.871958589</v>
      </c>
      <c r="L99" s="95"/>
      <c r="M99" s="96">
        <f t="shared" ref="M99:M124" si="151">+K99+L99</f>
        <v>13167487.871958589</v>
      </c>
      <c r="N99" s="94">
        <v>4736948.840992067</v>
      </c>
      <c r="O99" s="95"/>
      <c r="P99" s="96">
        <f t="shared" si="80"/>
        <v>4736948.840992067</v>
      </c>
      <c r="Q99" s="94">
        <v>0</v>
      </c>
      <c r="R99" s="95">
        <v>0</v>
      </c>
      <c r="S99" s="124">
        <f t="shared" ref="S99:S124" si="152">+M99+P99+Q99+R99</f>
        <v>17904436.712950654</v>
      </c>
      <c r="U99" s="28">
        <f t="shared" ref="U99:U124" si="153">M99</f>
        <v>13167487.871958589</v>
      </c>
      <c r="V99" s="28">
        <f t="shared" ref="V99:V118" si="154">+P99</f>
        <v>4736948.840992067</v>
      </c>
      <c r="X99" s="71">
        <f>+ROUND((U99*0.25)*'Distribution Wksht'!$E$14,2)</f>
        <v>433560.01</v>
      </c>
      <c r="Y99" s="28">
        <f>+ROUND((V99*0.25)*'Distribution Wksht'!$E$14,2)</f>
        <v>155971.41</v>
      </c>
      <c r="Z99" s="31">
        <f t="shared" ref="Z99:Z118" si="155">+X99+Y99</f>
        <v>589531.42000000004</v>
      </c>
      <c r="AA99" s="28">
        <f>+ROUND((U99*0.25)*'Distribution Wksht'!$E$15,2)</f>
        <v>297243.48</v>
      </c>
      <c r="AB99" s="28">
        <f>+ROUND((V99*0.25)*'Distribution Wksht'!$E$15,2)</f>
        <v>106932.1</v>
      </c>
      <c r="AC99" s="31">
        <f t="shared" si="85"/>
        <v>404175.57999999996</v>
      </c>
      <c r="AD99" s="28">
        <f>+ROUND((U99*0.25)*'Distribution Wksht'!$E$16,2)</f>
        <v>673231.71</v>
      </c>
      <c r="AE99" s="28">
        <f>+ROUND((V99*0.25)*'Distribution Wksht'!$E$16,2)</f>
        <v>242192.3</v>
      </c>
      <c r="AF99" s="31">
        <f t="shared" si="86"/>
        <v>915424.01</v>
      </c>
      <c r="AG99" s="28">
        <f>+ROUND((U99*0.25)*'Distribution Wksht'!$E$17,2)</f>
        <v>937909.45</v>
      </c>
      <c r="AH99" s="28">
        <f>+ROUND((V99*0.25)*'Distribution Wksht'!$E$17,2)</f>
        <v>337409.01</v>
      </c>
      <c r="AI99" s="31">
        <f t="shared" si="87"/>
        <v>1275318.46</v>
      </c>
      <c r="AJ99" s="28">
        <f>+ROUND((U99*0.25)*'Distribution Wksht'!$E$18,2)</f>
        <v>949927.31</v>
      </c>
      <c r="AK99" s="28">
        <f>+ROUND((V99*0.25)*'Distribution Wksht'!$E$18,2)</f>
        <v>341732.39</v>
      </c>
      <c r="AL99" s="31">
        <f t="shared" si="88"/>
        <v>1291659.7000000002</v>
      </c>
      <c r="AM99" s="28">
        <f t="shared" si="109"/>
        <v>3291871.96</v>
      </c>
      <c r="AN99" s="28">
        <f t="shared" si="110"/>
        <v>1184237.21</v>
      </c>
      <c r="AO99" s="31">
        <f t="shared" si="111"/>
        <v>4476109.17</v>
      </c>
      <c r="AQ99" s="71">
        <f>+ROUND((U99*0.25)*'Distribution Wksht'!$L$14,2)</f>
        <v>433560.01</v>
      </c>
      <c r="AR99" s="28">
        <f>+ROUND((V99*0.25)*'Distribution Wksht'!$L$14,2)</f>
        <v>155971.41</v>
      </c>
      <c r="AS99" s="31">
        <f t="shared" si="89"/>
        <v>589531.42000000004</v>
      </c>
      <c r="AT99" s="28">
        <f>+ROUND((U99*0.25)*'Distribution Wksht'!$L$15,2)</f>
        <v>297243.48</v>
      </c>
      <c r="AU99" s="28">
        <f>+ROUND((V99*0.25)*'Distribution Wksht'!$L$15,2)</f>
        <v>106932.1</v>
      </c>
      <c r="AV99" s="31">
        <f t="shared" si="90"/>
        <v>404175.57999999996</v>
      </c>
      <c r="AW99" s="28">
        <f>+ROUND((U99*0.25)*'Distribution Wksht'!$L$16,2)</f>
        <v>673231.71</v>
      </c>
      <c r="AX99" s="28">
        <f>+ROUND((V99*0.25)*'Distribution Wksht'!$L$16,2)</f>
        <v>242192.3</v>
      </c>
      <c r="AY99" s="31">
        <f t="shared" si="91"/>
        <v>915424.01</v>
      </c>
      <c r="AZ99" s="28">
        <f>+ROUND((U99*0.25)*'Distribution Wksht'!$L$17,2)</f>
        <v>937909.45</v>
      </c>
      <c r="BA99" s="28">
        <f>+ROUND((V99*0.25)*'Distribution Wksht'!$L$17,2)</f>
        <v>337409.01</v>
      </c>
      <c r="BB99" s="31">
        <f t="shared" si="92"/>
        <v>1275318.46</v>
      </c>
      <c r="BC99" s="28">
        <f>+ROUND((U99*0.25)*'Distribution Wksht'!$L$18,2)</f>
        <v>949927.31</v>
      </c>
      <c r="BD99" s="28">
        <f>+ROUND((V99*0.25)*'Distribution Wksht'!$L$18,2)</f>
        <v>341732.39</v>
      </c>
      <c r="BE99" s="31">
        <f t="shared" si="93"/>
        <v>1291659.7000000002</v>
      </c>
      <c r="BF99" s="28">
        <f t="shared" si="112"/>
        <v>3291871.96</v>
      </c>
      <c r="BG99" s="28">
        <f t="shared" si="113"/>
        <v>1184237.21</v>
      </c>
      <c r="BH99" s="31">
        <f t="shared" si="114"/>
        <v>4476109.17</v>
      </c>
      <c r="BI99" s="37"/>
      <c r="BJ99" s="71">
        <f>+ROUND((U99*0.25)*'Distribution Wksht'!$S$14,2)</f>
        <v>425537.8</v>
      </c>
      <c r="BK99" s="28">
        <f>+ROUND((V99*0.25)*'Distribution Wksht'!$S$14,2)</f>
        <v>153085.45000000001</v>
      </c>
      <c r="BL99" s="31">
        <f t="shared" si="94"/>
        <v>578623.25</v>
      </c>
      <c r="BM99" s="28">
        <f>+ROUND((U99*0.25)*'Distribution Wksht'!$S$15,2)</f>
        <v>292475.03999999998</v>
      </c>
      <c r="BN99" s="28">
        <f>+ROUND((V99*0.25)*'Distribution Wksht'!$S$15,2)</f>
        <v>105216.68</v>
      </c>
      <c r="BO99" s="31">
        <f t="shared" si="95"/>
        <v>397691.72</v>
      </c>
      <c r="BP99" s="28">
        <f>+ROUND((U99*0.25)*'Distribution Wksht'!$S$16,2)</f>
        <v>684503.96</v>
      </c>
      <c r="BQ99" s="28">
        <f>+ROUND((V99*0.25)*'Distribution Wksht'!$S$16,2)</f>
        <v>246247.44</v>
      </c>
      <c r="BR99" s="31">
        <f t="shared" si="96"/>
        <v>930751.39999999991</v>
      </c>
      <c r="BS99" s="28">
        <f>+ROUND((U99*0.25)*'Distribution Wksht'!$S$17,2)</f>
        <v>944723.17</v>
      </c>
      <c r="BT99" s="28">
        <f>+ROUND((V99*0.25)*'Distribution Wksht'!$S$17,2)</f>
        <v>339860.22</v>
      </c>
      <c r="BU99" s="31">
        <f t="shared" si="97"/>
        <v>1284583.3900000001</v>
      </c>
      <c r="BV99" s="28">
        <f>+ROUND((U99*0.25)*'Distribution Wksht'!$S$18,2)</f>
        <v>944632</v>
      </c>
      <c r="BW99" s="28">
        <f>+ROUND((V99*0.25)*'Distribution Wksht'!$S$18,2)</f>
        <v>339827.42</v>
      </c>
      <c r="BX99" s="31">
        <f t="shared" si="98"/>
        <v>1284459.42</v>
      </c>
      <c r="BY99" s="28">
        <f t="shared" si="115"/>
        <v>3291871.9699999997</v>
      </c>
      <c r="BZ99" s="28">
        <f t="shared" si="116"/>
        <v>1184237.21</v>
      </c>
      <c r="CA99" s="31">
        <f t="shared" si="117"/>
        <v>4476109.18</v>
      </c>
      <c r="CC99" s="71">
        <f>+ROUND((U99*0.25)*'Distribution Wksht'!$Z$14,2)</f>
        <v>425537.8</v>
      </c>
      <c r="CD99" s="28">
        <f>+ROUND((V99*0.25)*'Distribution Wksht'!$Z$14,2)</f>
        <v>153085.45000000001</v>
      </c>
      <c r="CE99" s="31">
        <f t="shared" si="99"/>
        <v>578623.25</v>
      </c>
      <c r="CF99" s="28">
        <f>+ROUND((U99*0.25)*'Distribution Wksht'!$Z$15,2)</f>
        <v>292475.03999999998</v>
      </c>
      <c r="CG99" s="28">
        <f>+ROUND((V99*0.25)*'Distribution Wksht'!$Z$15,2)</f>
        <v>105216.68</v>
      </c>
      <c r="CH99" s="31">
        <f t="shared" si="100"/>
        <v>397691.72</v>
      </c>
      <c r="CI99" s="28">
        <f>+ROUND((U99*0.25)*'Distribution Wksht'!$Z$16,2)</f>
        <v>684503.96</v>
      </c>
      <c r="CJ99" s="28">
        <f>+ROUND((V99*0.25)*'Distribution Wksht'!$Z$16,)</f>
        <v>246247</v>
      </c>
      <c r="CK99" s="31">
        <f t="shared" si="101"/>
        <v>930750.96</v>
      </c>
      <c r="CL99" s="28">
        <f>+ROUND((U99*0.25)*'Distribution Wksht'!$Z$17,2)</f>
        <v>944723.17</v>
      </c>
      <c r="CM99" s="28">
        <f>+ROUND((V99*0.25)*'Distribution Wksht'!$Z$17,2)</f>
        <v>339860.22</v>
      </c>
      <c r="CN99" s="31">
        <f t="shared" si="102"/>
        <v>1284583.3900000001</v>
      </c>
      <c r="CO99" s="28">
        <f>+ROUND((U99*0.25)*'Distribution Wksht'!$Z$18,2)</f>
        <v>944632</v>
      </c>
      <c r="CP99" s="28">
        <f>+ROUND((V99*0.25)*'Distribution Wksht'!$Z$18,2)</f>
        <v>339827.42</v>
      </c>
      <c r="CQ99" s="31">
        <f t="shared" si="103"/>
        <v>1284459.42</v>
      </c>
      <c r="CR99" s="28">
        <f t="shared" si="118"/>
        <v>3291871.9699999997</v>
      </c>
      <c r="CS99" s="28">
        <f t="shared" si="119"/>
        <v>1184236.77</v>
      </c>
      <c r="CT99" s="31">
        <f t="shared" si="120"/>
        <v>4476108.74</v>
      </c>
      <c r="CV99" s="71">
        <f t="shared" si="121"/>
        <v>1718195.62</v>
      </c>
      <c r="CW99" s="28">
        <f t="shared" si="122"/>
        <v>618113.72</v>
      </c>
      <c r="CX99" s="31">
        <f t="shared" si="104"/>
        <v>2336309.34</v>
      </c>
      <c r="CY99" s="28">
        <f t="shared" si="123"/>
        <v>1179437.04</v>
      </c>
      <c r="CZ99" s="28">
        <f t="shared" si="124"/>
        <v>424297.56</v>
      </c>
      <c r="DA99" s="31">
        <f t="shared" si="105"/>
        <v>1603734.6</v>
      </c>
      <c r="DB99" s="28">
        <f t="shared" si="125"/>
        <v>2715471.34</v>
      </c>
      <c r="DC99" s="28">
        <f t="shared" si="126"/>
        <v>976879.04</v>
      </c>
      <c r="DD99" s="31">
        <f t="shared" si="106"/>
        <v>3692350.38</v>
      </c>
      <c r="DE99" s="28">
        <f t="shared" si="127"/>
        <v>3765265.2399999998</v>
      </c>
      <c r="DF99" s="28">
        <f t="shared" si="128"/>
        <v>1354538.46</v>
      </c>
      <c r="DG99" s="31">
        <f t="shared" si="107"/>
        <v>5119803.6999999993</v>
      </c>
      <c r="DH99" s="28">
        <f t="shared" si="129"/>
        <v>3789118.62</v>
      </c>
      <c r="DI99" s="28">
        <f t="shared" si="130"/>
        <v>1363119.6199999999</v>
      </c>
      <c r="DJ99" s="31">
        <f t="shared" si="108"/>
        <v>5152238.24</v>
      </c>
      <c r="DK99" s="28">
        <f t="shared" si="131"/>
        <v>13167487.859999999</v>
      </c>
      <c r="DL99" s="28">
        <f t="shared" si="132"/>
        <v>4736948.4000000004</v>
      </c>
      <c r="DM99" s="31">
        <f t="shared" si="133"/>
        <v>17904436.259999998</v>
      </c>
      <c r="DN99" s="151"/>
      <c r="DO99" s="37">
        <f t="shared" si="150"/>
        <v>0</v>
      </c>
    </row>
    <row r="100" spans="1:119" ht="12.75" customHeight="1" x14ac:dyDescent="0.2">
      <c r="A100" s="135">
        <v>72025</v>
      </c>
      <c r="B100" s="150">
        <v>720478620</v>
      </c>
      <c r="C100" s="129" t="s">
        <v>146</v>
      </c>
      <c r="D100" s="80" t="s">
        <v>13</v>
      </c>
      <c r="E100" s="13"/>
      <c r="F100" s="81">
        <v>5</v>
      </c>
      <c r="G100" s="14"/>
      <c r="H100" s="24"/>
      <c r="I100" s="25"/>
      <c r="J100" s="26"/>
      <c r="K100" s="91">
        <v>22695972.192603655</v>
      </c>
      <c r="L100" s="92"/>
      <c r="M100" s="93">
        <f t="shared" si="151"/>
        <v>22695972.192603655</v>
      </c>
      <c r="N100" s="91">
        <v>31263800.919669285</v>
      </c>
      <c r="O100" s="92"/>
      <c r="P100" s="93">
        <f t="shared" si="80"/>
        <v>31263800.919669285</v>
      </c>
      <c r="Q100" s="91">
        <v>0</v>
      </c>
      <c r="R100" s="92">
        <v>0</v>
      </c>
      <c r="S100" s="123">
        <f t="shared" si="152"/>
        <v>53959773.112272941</v>
      </c>
      <c r="U100" s="24">
        <f t="shared" si="153"/>
        <v>22695972.192603655</v>
      </c>
      <c r="V100" s="24">
        <f t="shared" si="154"/>
        <v>31263800.919669285</v>
      </c>
      <c r="X100" s="70">
        <f>+ROUND((U100*0.25)*'Distribution Wksht'!$E$14,2)</f>
        <v>747300.17</v>
      </c>
      <c r="Y100" s="24">
        <f>+ROUND((V100*0.25)*'Distribution Wksht'!$E$14,2)</f>
        <v>1029409.26</v>
      </c>
      <c r="Z100" s="27">
        <f t="shared" si="155"/>
        <v>1776709.4300000002</v>
      </c>
      <c r="AA100" s="24">
        <f>+ROUND((U100*0.25)*'Distribution Wksht'!$E$15,2)</f>
        <v>512339.93</v>
      </c>
      <c r="AB100" s="24">
        <f>+ROUND((V100*0.25)*'Distribution Wksht'!$E$15,2)</f>
        <v>705750.49</v>
      </c>
      <c r="AC100" s="27">
        <f t="shared" si="85"/>
        <v>1218090.42</v>
      </c>
      <c r="AD100" s="24">
        <f>+ROUND((U100*0.25)*'Distribution Wksht'!$E$16,2)</f>
        <v>1160407.23</v>
      </c>
      <c r="AE100" s="24">
        <f>+ROUND((V100*0.25)*'Distribution Wksht'!$E$16,2)</f>
        <v>1598466.03</v>
      </c>
      <c r="AF100" s="27">
        <f t="shared" si="86"/>
        <v>2758873.26</v>
      </c>
      <c r="AG100" s="24">
        <f>+ROUND((U100*0.25)*'Distribution Wksht'!$E$17,2)</f>
        <v>1616615.64</v>
      </c>
      <c r="AH100" s="24">
        <f>+ROUND((V100*0.25)*'Distribution Wksht'!$E$17,2)</f>
        <v>2226895.11</v>
      </c>
      <c r="AI100" s="27">
        <f t="shared" si="87"/>
        <v>3843510.75</v>
      </c>
      <c r="AJ100" s="24">
        <f>+ROUND((U100*0.25)*'Distribution Wksht'!$E$18,2)</f>
        <v>1637330.07</v>
      </c>
      <c r="AK100" s="24">
        <f>+ROUND((V100*0.25)*'Distribution Wksht'!$E$18,2)</f>
        <v>2255429.33</v>
      </c>
      <c r="AL100" s="27">
        <f t="shared" si="88"/>
        <v>3892759.4000000004</v>
      </c>
      <c r="AM100" s="24">
        <f t="shared" si="109"/>
        <v>5673993.04</v>
      </c>
      <c r="AN100" s="24">
        <f t="shared" si="110"/>
        <v>7815950.2200000007</v>
      </c>
      <c r="AO100" s="27">
        <f t="shared" si="111"/>
        <v>13489943.260000002</v>
      </c>
      <c r="AQ100" s="70">
        <f>+ROUND((U100*0.25)*'Distribution Wksht'!$L$14,2)</f>
        <v>747300.17</v>
      </c>
      <c r="AR100" s="24">
        <f>+ROUND((V100*0.25)*'Distribution Wksht'!$L$14,2)</f>
        <v>1029409.26</v>
      </c>
      <c r="AS100" s="27">
        <f t="shared" si="89"/>
        <v>1776709.4300000002</v>
      </c>
      <c r="AT100" s="24">
        <f>+ROUND((U100*0.25)*'Distribution Wksht'!$L$15,2)</f>
        <v>512339.93</v>
      </c>
      <c r="AU100" s="24">
        <f>+ROUND((V100*0.25)*'Distribution Wksht'!$L$15,2)</f>
        <v>705750.49</v>
      </c>
      <c r="AV100" s="27">
        <f t="shared" si="90"/>
        <v>1218090.42</v>
      </c>
      <c r="AW100" s="24">
        <f>+ROUND((U100*0.25)*'Distribution Wksht'!$L$16,2)</f>
        <v>1160407.23</v>
      </c>
      <c r="AX100" s="24">
        <f>+ROUND((V100*0.25)*'Distribution Wksht'!$L$16,2)</f>
        <v>1598466.03</v>
      </c>
      <c r="AY100" s="27">
        <f t="shared" si="91"/>
        <v>2758873.26</v>
      </c>
      <c r="AZ100" s="24">
        <f>+ROUND((U100*0.25)*'Distribution Wksht'!$L$17,2)</f>
        <v>1616615.64</v>
      </c>
      <c r="BA100" s="24">
        <f>+ROUND((V100*0.25)*'Distribution Wksht'!$L$17,2)</f>
        <v>2226895.11</v>
      </c>
      <c r="BB100" s="27">
        <f t="shared" si="92"/>
        <v>3843510.75</v>
      </c>
      <c r="BC100" s="24">
        <f>+ROUND((U100*0.25)*'Distribution Wksht'!$L$18,2)</f>
        <v>1637330.07</v>
      </c>
      <c r="BD100" s="24">
        <f>+ROUND((V100*0.25)*'Distribution Wksht'!$L$18,2)</f>
        <v>2255429.33</v>
      </c>
      <c r="BE100" s="27">
        <f t="shared" si="93"/>
        <v>3892759.4000000004</v>
      </c>
      <c r="BF100" s="24">
        <f t="shared" si="112"/>
        <v>5673993.04</v>
      </c>
      <c r="BG100" s="24">
        <f t="shared" si="113"/>
        <v>7815950.2200000007</v>
      </c>
      <c r="BH100" s="27">
        <f t="shared" si="114"/>
        <v>13489943.260000002</v>
      </c>
      <c r="BI100" s="37"/>
      <c r="BJ100" s="70">
        <f>+ROUND((U100*0.25)*'Distribution Wksht'!$S$14,2)</f>
        <v>733472.79</v>
      </c>
      <c r="BK100" s="24">
        <f>+ROUND((V100*0.25)*'Distribution Wksht'!$S$14,2)</f>
        <v>1010361.98</v>
      </c>
      <c r="BL100" s="27">
        <f t="shared" si="94"/>
        <v>1743834.77</v>
      </c>
      <c r="BM100" s="24">
        <f>+ROUND((U100*0.25)*'Distribution Wksht'!$S$15,2)</f>
        <v>504120.86</v>
      </c>
      <c r="BN100" s="24">
        <f>+ROUND((V100*0.25)*'Distribution Wksht'!$S$15,2)</f>
        <v>694428.69</v>
      </c>
      <c r="BO100" s="27">
        <f t="shared" si="95"/>
        <v>1198549.5499999998</v>
      </c>
      <c r="BP100" s="24">
        <f>+ROUND((U100*0.25)*'Distribution Wksht'!$S$16,2)</f>
        <v>1179836.5</v>
      </c>
      <c r="BQ100" s="24">
        <f>+ROUND((V100*0.25)*'Distribution Wksht'!$S$16,2)</f>
        <v>1625229.94</v>
      </c>
      <c r="BR100" s="27">
        <f t="shared" si="96"/>
        <v>2805066.44</v>
      </c>
      <c r="BS100" s="24">
        <f>+ROUND((U100*0.25)*'Distribution Wksht'!$S$17,2)</f>
        <v>1628360.02</v>
      </c>
      <c r="BT100" s="24">
        <f>+ROUND((V100*0.25)*'Distribution Wksht'!$S$17,2)</f>
        <v>2243073.0499999998</v>
      </c>
      <c r="BU100" s="27">
        <f t="shared" si="97"/>
        <v>3871433.07</v>
      </c>
      <c r="BV100" s="24">
        <f>+ROUND((U100*0.25)*'Distribution Wksht'!$S$18,2)</f>
        <v>1628202.87</v>
      </c>
      <c r="BW100" s="24">
        <f>+ROUND((V100*0.25)*'Distribution Wksht'!$S$18,2)</f>
        <v>2242856.5699999998</v>
      </c>
      <c r="BX100" s="27">
        <f t="shared" si="98"/>
        <v>3871059.44</v>
      </c>
      <c r="BY100" s="24">
        <f t="shared" si="115"/>
        <v>5673993.04</v>
      </c>
      <c r="BZ100" s="24">
        <f t="shared" si="116"/>
        <v>7815950.2300000004</v>
      </c>
      <c r="CA100" s="27">
        <f t="shared" si="117"/>
        <v>13489943.27</v>
      </c>
      <c r="CC100" s="70">
        <f>+ROUND((U100*0.25)*'Distribution Wksht'!$Z$14,2)</f>
        <v>733472.79</v>
      </c>
      <c r="CD100" s="24">
        <f>+ROUND((V100*0.25)*'Distribution Wksht'!$Z$14,2)</f>
        <v>1010361.98</v>
      </c>
      <c r="CE100" s="27">
        <f t="shared" si="99"/>
        <v>1743834.77</v>
      </c>
      <c r="CF100" s="24">
        <f>+ROUND((U100*0.25)*'Distribution Wksht'!$Z$15,2)</f>
        <v>504120.86</v>
      </c>
      <c r="CG100" s="24">
        <f>+ROUND((V100*0.25)*'Distribution Wksht'!$Z$15,2)</f>
        <v>694428.69</v>
      </c>
      <c r="CH100" s="27">
        <f t="shared" si="100"/>
        <v>1198549.5499999998</v>
      </c>
      <c r="CI100" s="24">
        <f>+ROUND((U100*0.25)*'Distribution Wksht'!$Z$16,2)</f>
        <v>1179836.5</v>
      </c>
      <c r="CJ100" s="24">
        <f>+ROUND((V100*0.25)*'Distribution Wksht'!$Z$16,)</f>
        <v>1625230</v>
      </c>
      <c r="CK100" s="27">
        <f t="shared" si="101"/>
        <v>2805066.5</v>
      </c>
      <c r="CL100" s="24">
        <f>+ROUND((U100*0.25)*'Distribution Wksht'!$Z$17,2)</f>
        <v>1628360.02</v>
      </c>
      <c r="CM100" s="24">
        <f>+ROUND((V100*0.25)*'Distribution Wksht'!$Z$17,2)</f>
        <v>2243073.0499999998</v>
      </c>
      <c r="CN100" s="27">
        <f t="shared" si="102"/>
        <v>3871433.07</v>
      </c>
      <c r="CO100" s="24">
        <f>+ROUND((U100*0.25)*'Distribution Wksht'!$Z$18,2)</f>
        <v>1628202.87</v>
      </c>
      <c r="CP100" s="24">
        <f>+ROUND((V100*0.25)*'Distribution Wksht'!$Z$18,2)</f>
        <v>2242856.5699999998</v>
      </c>
      <c r="CQ100" s="27">
        <f t="shared" si="103"/>
        <v>3871059.44</v>
      </c>
      <c r="CR100" s="24">
        <f t="shared" si="118"/>
        <v>5673993.04</v>
      </c>
      <c r="CS100" s="24">
        <f t="shared" si="119"/>
        <v>7815950.2899999991</v>
      </c>
      <c r="CT100" s="27">
        <f t="shared" si="120"/>
        <v>13489943.329999998</v>
      </c>
      <c r="CV100" s="70">
        <f t="shared" si="121"/>
        <v>2961545.92</v>
      </c>
      <c r="CW100" s="24">
        <f t="shared" si="122"/>
        <v>4079542.48</v>
      </c>
      <c r="CX100" s="27">
        <f t="shared" si="104"/>
        <v>7041088.4000000004</v>
      </c>
      <c r="CY100" s="24">
        <f t="shared" si="123"/>
        <v>2032921.58</v>
      </c>
      <c r="CZ100" s="24">
        <f t="shared" si="124"/>
        <v>2800358.36</v>
      </c>
      <c r="DA100" s="27">
        <f t="shared" si="105"/>
        <v>4833279.9399999995</v>
      </c>
      <c r="DB100" s="24">
        <f t="shared" si="125"/>
        <v>4680487.46</v>
      </c>
      <c r="DC100" s="24">
        <f t="shared" si="126"/>
        <v>6447392</v>
      </c>
      <c r="DD100" s="27">
        <f t="shared" si="106"/>
        <v>11127879.460000001</v>
      </c>
      <c r="DE100" s="24">
        <f t="shared" si="127"/>
        <v>6489951.3200000003</v>
      </c>
      <c r="DF100" s="24">
        <f t="shared" si="128"/>
        <v>8939936.3200000003</v>
      </c>
      <c r="DG100" s="27">
        <f t="shared" si="107"/>
        <v>15429887.640000001</v>
      </c>
      <c r="DH100" s="24">
        <f t="shared" si="129"/>
        <v>6531065.8799999999</v>
      </c>
      <c r="DI100" s="24">
        <f t="shared" si="130"/>
        <v>8996571.8000000007</v>
      </c>
      <c r="DJ100" s="27">
        <f t="shared" si="108"/>
        <v>15527637.68</v>
      </c>
      <c r="DK100" s="24">
        <f t="shared" si="131"/>
        <v>22695972.16</v>
      </c>
      <c r="DL100" s="24">
        <f t="shared" si="132"/>
        <v>31263800.960000001</v>
      </c>
      <c r="DM100" s="27">
        <f t="shared" si="133"/>
        <v>53959773.120000005</v>
      </c>
      <c r="DN100" s="151"/>
      <c r="DO100" s="37">
        <f t="shared" si="150"/>
        <v>0</v>
      </c>
    </row>
    <row r="101" spans="1:119" ht="12.75" customHeight="1" x14ac:dyDescent="0.2">
      <c r="A101" s="136">
        <v>70274</v>
      </c>
      <c r="B101" s="149">
        <v>522363244</v>
      </c>
      <c r="C101" s="130" t="s">
        <v>147</v>
      </c>
      <c r="D101" s="82" t="s">
        <v>9</v>
      </c>
      <c r="E101" s="11"/>
      <c r="F101" s="83">
        <v>1</v>
      </c>
      <c r="G101" s="15"/>
      <c r="H101" s="28"/>
      <c r="I101" s="29"/>
      <c r="J101" s="30"/>
      <c r="K101" s="94">
        <v>0</v>
      </c>
      <c r="L101" s="95"/>
      <c r="M101" s="96">
        <f t="shared" si="151"/>
        <v>0</v>
      </c>
      <c r="N101" s="94">
        <v>23495.539064094228</v>
      </c>
      <c r="O101" s="95"/>
      <c r="P101" s="96">
        <f t="shared" si="80"/>
        <v>23495.539064094228</v>
      </c>
      <c r="Q101" s="94">
        <v>0</v>
      </c>
      <c r="R101" s="95">
        <v>0</v>
      </c>
      <c r="S101" s="124">
        <f t="shared" si="152"/>
        <v>23495.539064094228</v>
      </c>
      <c r="U101" s="28">
        <f t="shared" si="153"/>
        <v>0</v>
      </c>
      <c r="V101" s="28">
        <f t="shared" si="154"/>
        <v>23495.539064094228</v>
      </c>
      <c r="X101" s="71">
        <f>+ROUND((U101*0.25)*'Distribution Wksht'!$E$14,2)</f>
        <v>0</v>
      </c>
      <c r="Y101" s="28">
        <f>+ROUND((V101*0.25)*'Distribution Wksht'!$E$14,2)</f>
        <v>773.63</v>
      </c>
      <c r="Z101" s="31">
        <f t="shared" si="155"/>
        <v>773.63</v>
      </c>
      <c r="AA101" s="28">
        <f>+ROUND((U101*0.25)*'Distribution Wksht'!$E$15,2)</f>
        <v>0</v>
      </c>
      <c r="AB101" s="28">
        <f>+ROUND((V101*0.25)*'Distribution Wksht'!$E$15,2)</f>
        <v>530.39</v>
      </c>
      <c r="AC101" s="31">
        <f t="shared" si="85"/>
        <v>530.39</v>
      </c>
      <c r="AD101" s="28">
        <f>+ROUND((U101*0.25)*'Distribution Wksht'!$E$16,2)</f>
        <v>0</v>
      </c>
      <c r="AE101" s="28">
        <f>+ROUND((V101*0.25)*'Distribution Wksht'!$E$16,2)</f>
        <v>1201.29</v>
      </c>
      <c r="AF101" s="31">
        <f t="shared" si="86"/>
        <v>1201.29</v>
      </c>
      <c r="AG101" s="28">
        <f>+ROUND((U101*0.25)*'Distribution Wksht'!$E$17,2)</f>
        <v>0</v>
      </c>
      <c r="AH101" s="28">
        <f>+ROUND((V101*0.25)*'Distribution Wksht'!$E$17,2)</f>
        <v>1673.57</v>
      </c>
      <c r="AI101" s="31">
        <f t="shared" si="87"/>
        <v>1673.57</v>
      </c>
      <c r="AJ101" s="28">
        <f>+ROUND((U101*0.25)*'Distribution Wksht'!$E$18,2)</f>
        <v>0</v>
      </c>
      <c r="AK101" s="28">
        <f>+ROUND((V101*0.25)*'Distribution Wksht'!$E$18,2)</f>
        <v>1695.01</v>
      </c>
      <c r="AL101" s="31">
        <f t="shared" si="88"/>
        <v>1695.01</v>
      </c>
      <c r="AM101" s="28">
        <f t="shared" si="109"/>
        <v>0</v>
      </c>
      <c r="AN101" s="28">
        <f t="shared" si="110"/>
        <v>5873.89</v>
      </c>
      <c r="AO101" s="31">
        <f t="shared" si="111"/>
        <v>5873.89</v>
      </c>
      <c r="AQ101" s="71">
        <f>+ROUND((U101*0.25)*'Distribution Wksht'!$L$14,2)</f>
        <v>0</v>
      </c>
      <c r="AR101" s="28">
        <f>+ROUND((V101*0.25)*'Distribution Wksht'!$L$14,2)</f>
        <v>773.63</v>
      </c>
      <c r="AS101" s="31">
        <f t="shared" si="89"/>
        <v>773.63</v>
      </c>
      <c r="AT101" s="28">
        <f>+ROUND((U101*0.25)*'Distribution Wksht'!$L$15,2)</f>
        <v>0</v>
      </c>
      <c r="AU101" s="28">
        <f>+ROUND((V101*0.25)*'Distribution Wksht'!$L$15,2)</f>
        <v>530.39</v>
      </c>
      <c r="AV101" s="31">
        <f t="shared" si="90"/>
        <v>530.39</v>
      </c>
      <c r="AW101" s="28">
        <f>+ROUND((U101*0.25)*'Distribution Wksht'!$L$16,2)</f>
        <v>0</v>
      </c>
      <c r="AX101" s="28">
        <f>+ROUND((V101*0.25)*'Distribution Wksht'!$L$16,2)</f>
        <v>1201.29</v>
      </c>
      <c r="AY101" s="31">
        <f t="shared" si="91"/>
        <v>1201.29</v>
      </c>
      <c r="AZ101" s="28">
        <f>+ROUND((U101*0.25)*'Distribution Wksht'!$L$17,2)</f>
        <v>0</v>
      </c>
      <c r="BA101" s="28">
        <f>+ROUND((V101*0.25)*'Distribution Wksht'!$L$17,2)</f>
        <v>1673.57</v>
      </c>
      <c r="BB101" s="31">
        <f t="shared" si="92"/>
        <v>1673.57</v>
      </c>
      <c r="BC101" s="28">
        <f>+ROUND((U101*0.25)*'Distribution Wksht'!$L$18,2)</f>
        <v>0</v>
      </c>
      <c r="BD101" s="28">
        <f>+ROUND((V101*0.25)*'Distribution Wksht'!$L$18,2)</f>
        <v>1695.01</v>
      </c>
      <c r="BE101" s="31">
        <f t="shared" si="93"/>
        <v>1695.01</v>
      </c>
      <c r="BF101" s="28">
        <f t="shared" si="112"/>
        <v>0</v>
      </c>
      <c r="BG101" s="28">
        <f t="shared" si="113"/>
        <v>5873.89</v>
      </c>
      <c r="BH101" s="31">
        <f t="shared" si="114"/>
        <v>5873.89</v>
      </c>
      <c r="BI101" s="37"/>
      <c r="BJ101" s="71">
        <f>+ROUND((U101*0.25)*'Distribution Wksht'!$S$14,2)</f>
        <v>0</v>
      </c>
      <c r="BK101" s="28">
        <f>+ROUND((V101*0.25)*'Distribution Wksht'!$S$14,2)</f>
        <v>759.31</v>
      </c>
      <c r="BL101" s="31">
        <f t="shared" si="94"/>
        <v>759.31</v>
      </c>
      <c r="BM101" s="28">
        <f>+ROUND((U101*0.25)*'Distribution Wksht'!$S$15,2)</f>
        <v>0</v>
      </c>
      <c r="BN101" s="28">
        <f>+ROUND((V101*0.25)*'Distribution Wksht'!$S$15,2)</f>
        <v>521.88</v>
      </c>
      <c r="BO101" s="31">
        <f t="shared" si="95"/>
        <v>521.88</v>
      </c>
      <c r="BP101" s="28">
        <f>+ROUND((U101*0.25)*'Distribution Wksht'!$S$16,2)</f>
        <v>0</v>
      </c>
      <c r="BQ101" s="28">
        <f>+ROUND((V101*0.25)*'Distribution Wksht'!$S$16,2)</f>
        <v>1221.4000000000001</v>
      </c>
      <c r="BR101" s="31">
        <f t="shared" si="96"/>
        <v>1221.4000000000001</v>
      </c>
      <c r="BS101" s="28">
        <f>+ROUND((U101*0.25)*'Distribution Wksht'!$S$17,2)</f>
        <v>0</v>
      </c>
      <c r="BT101" s="28">
        <f>+ROUND((V101*0.25)*'Distribution Wksht'!$S$17,2)</f>
        <v>1685.73</v>
      </c>
      <c r="BU101" s="31">
        <f t="shared" si="97"/>
        <v>1685.73</v>
      </c>
      <c r="BV101" s="28">
        <f>+ROUND((U101*0.25)*'Distribution Wksht'!$S$18,2)</f>
        <v>0</v>
      </c>
      <c r="BW101" s="28">
        <f>+ROUND((V101*0.25)*'Distribution Wksht'!$S$18,2)</f>
        <v>1685.56</v>
      </c>
      <c r="BX101" s="31">
        <f t="shared" si="98"/>
        <v>1685.56</v>
      </c>
      <c r="BY101" s="28">
        <f t="shared" si="115"/>
        <v>0</v>
      </c>
      <c r="BZ101" s="28">
        <f t="shared" si="116"/>
        <v>5873.8799999999992</v>
      </c>
      <c r="CA101" s="31">
        <f t="shared" si="117"/>
        <v>5873.8799999999992</v>
      </c>
      <c r="CC101" s="71">
        <f>+ROUND((U101*0.25)*'Distribution Wksht'!$Z$14,2)</f>
        <v>0</v>
      </c>
      <c r="CD101" s="28">
        <f>+ROUND((V101*0.25)*'Distribution Wksht'!$Z$14,2)</f>
        <v>759.31</v>
      </c>
      <c r="CE101" s="31">
        <f t="shared" si="99"/>
        <v>759.31</v>
      </c>
      <c r="CF101" s="28">
        <f>+ROUND((U101*0.25)*'Distribution Wksht'!$Z$15,2)</f>
        <v>0</v>
      </c>
      <c r="CG101" s="28">
        <f>+ROUND((V101*0.25)*'Distribution Wksht'!$Z$15,2)</f>
        <v>521.88</v>
      </c>
      <c r="CH101" s="31">
        <f t="shared" si="100"/>
        <v>521.88</v>
      </c>
      <c r="CI101" s="28">
        <f>+ROUND((U101*0.25)*'Distribution Wksht'!$Z$16,2)</f>
        <v>0</v>
      </c>
      <c r="CJ101" s="28">
        <f>+ROUND((V101*0.25)*'Distribution Wksht'!$Z$16,)</f>
        <v>1221</v>
      </c>
      <c r="CK101" s="31">
        <f t="shared" si="101"/>
        <v>1221</v>
      </c>
      <c r="CL101" s="28">
        <f>+ROUND((U101*0.25)*'Distribution Wksht'!$Z$17,2)</f>
        <v>0</v>
      </c>
      <c r="CM101" s="28">
        <f>+ROUND((V101*0.25)*'Distribution Wksht'!$Z$17,2)</f>
        <v>1685.73</v>
      </c>
      <c r="CN101" s="31">
        <f t="shared" si="102"/>
        <v>1685.73</v>
      </c>
      <c r="CO101" s="28">
        <f>+ROUND((U101*0.25)*'Distribution Wksht'!$Z$18,2)</f>
        <v>0</v>
      </c>
      <c r="CP101" s="28">
        <f>+ROUND((V101*0.25)*'Distribution Wksht'!$Z$18,2)</f>
        <v>1685.56</v>
      </c>
      <c r="CQ101" s="31">
        <f t="shared" si="103"/>
        <v>1685.56</v>
      </c>
      <c r="CR101" s="28">
        <f t="shared" si="118"/>
        <v>0</v>
      </c>
      <c r="CS101" s="28">
        <f t="shared" si="119"/>
        <v>5873.48</v>
      </c>
      <c r="CT101" s="31">
        <f t="shared" si="120"/>
        <v>5873.48</v>
      </c>
      <c r="CV101" s="71">
        <f t="shared" si="121"/>
        <v>0</v>
      </c>
      <c r="CW101" s="28">
        <f t="shared" si="122"/>
        <v>3065.8799999999997</v>
      </c>
      <c r="CX101" s="31">
        <f t="shared" si="104"/>
        <v>3065.8799999999997</v>
      </c>
      <c r="CY101" s="28">
        <f t="shared" si="123"/>
        <v>0</v>
      </c>
      <c r="CZ101" s="28">
        <f t="shared" si="124"/>
        <v>2104.54</v>
      </c>
      <c r="DA101" s="31">
        <f t="shared" si="105"/>
        <v>2104.54</v>
      </c>
      <c r="DB101" s="28">
        <f t="shared" si="125"/>
        <v>0</v>
      </c>
      <c r="DC101" s="28">
        <f t="shared" si="126"/>
        <v>4844.9799999999996</v>
      </c>
      <c r="DD101" s="31">
        <f t="shared" si="106"/>
        <v>4844.9799999999996</v>
      </c>
      <c r="DE101" s="28">
        <f t="shared" si="127"/>
        <v>0</v>
      </c>
      <c r="DF101" s="28">
        <f t="shared" si="128"/>
        <v>6718.6</v>
      </c>
      <c r="DG101" s="31">
        <f t="shared" si="107"/>
        <v>6718.6</v>
      </c>
      <c r="DH101" s="28">
        <f t="shared" si="129"/>
        <v>0</v>
      </c>
      <c r="DI101" s="28">
        <f t="shared" si="130"/>
        <v>6761.1399999999994</v>
      </c>
      <c r="DJ101" s="31">
        <f t="shared" si="108"/>
        <v>6761.1399999999994</v>
      </c>
      <c r="DK101" s="28">
        <f t="shared" si="131"/>
        <v>0</v>
      </c>
      <c r="DL101" s="28">
        <f t="shared" si="132"/>
        <v>23495.14</v>
      </c>
      <c r="DM101" s="31">
        <f t="shared" si="133"/>
        <v>23495.14</v>
      </c>
      <c r="DN101" s="151"/>
      <c r="DO101" s="37">
        <f t="shared" si="150"/>
        <v>0</v>
      </c>
    </row>
    <row r="102" spans="1:119" ht="12.75" customHeight="1" x14ac:dyDescent="0.2">
      <c r="A102" s="135">
        <v>70235</v>
      </c>
      <c r="B102" s="150">
        <v>263120962</v>
      </c>
      <c r="C102" s="129" t="s">
        <v>148</v>
      </c>
      <c r="D102" s="80" t="s">
        <v>9</v>
      </c>
      <c r="E102" s="13"/>
      <c r="F102" s="81">
        <v>1</v>
      </c>
      <c r="G102" s="14"/>
      <c r="H102" s="24"/>
      <c r="I102" s="25"/>
      <c r="J102" s="26"/>
      <c r="K102" s="91">
        <v>37383.095469999993</v>
      </c>
      <c r="L102" s="92"/>
      <c r="M102" s="93">
        <f t="shared" si="151"/>
        <v>37383.095469999993</v>
      </c>
      <c r="N102" s="91">
        <v>601873.57440640859</v>
      </c>
      <c r="O102" s="92"/>
      <c r="P102" s="93">
        <f t="shared" si="80"/>
        <v>601873.57440640859</v>
      </c>
      <c r="Q102" s="91">
        <v>0</v>
      </c>
      <c r="R102" s="92">
        <v>0</v>
      </c>
      <c r="S102" s="123">
        <f t="shared" si="152"/>
        <v>639256.66987640853</v>
      </c>
      <c r="U102" s="24">
        <f t="shared" si="153"/>
        <v>37383.095469999993</v>
      </c>
      <c r="V102" s="24">
        <f t="shared" si="154"/>
        <v>601873.57440640859</v>
      </c>
      <c r="X102" s="70">
        <f>+ROUND((U102*0.25)*'Distribution Wksht'!$E$14,2)</f>
        <v>1230.9000000000001</v>
      </c>
      <c r="Y102" s="24">
        <f>+ROUND((V102*0.25)*'Distribution Wksht'!$E$14,2)</f>
        <v>19817.62</v>
      </c>
      <c r="Z102" s="27">
        <f t="shared" si="155"/>
        <v>21048.52</v>
      </c>
      <c r="AA102" s="24">
        <f>+ROUND((U102*0.25)*'Distribution Wksht'!$E$15,2)</f>
        <v>843.89</v>
      </c>
      <c r="AB102" s="24">
        <f>+ROUND((V102*0.25)*'Distribution Wksht'!$E$15,2)</f>
        <v>13586.72</v>
      </c>
      <c r="AC102" s="27">
        <f t="shared" si="85"/>
        <v>14430.609999999999</v>
      </c>
      <c r="AD102" s="24">
        <f>+ROUND((U102*0.25)*'Distribution Wksht'!$E$16,2)</f>
        <v>1911.34</v>
      </c>
      <c r="AE102" s="24">
        <f>+ROUND((V102*0.25)*'Distribution Wksht'!$E$16,2)</f>
        <v>30772.79</v>
      </c>
      <c r="AF102" s="27">
        <f t="shared" si="86"/>
        <v>32684.13</v>
      </c>
      <c r="AG102" s="24">
        <f>+ROUND((U102*0.25)*'Distribution Wksht'!$E$17,2)</f>
        <v>2662.77</v>
      </c>
      <c r="AH102" s="24">
        <f>+ROUND((V102*0.25)*'Distribution Wksht'!$E$17,2)</f>
        <v>42870.97</v>
      </c>
      <c r="AI102" s="27">
        <f t="shared" si="87"/>
        <v>45533.74</v>
      </c>
      <c r="AJ102" s="24">
        <f>+ROUND((U102*0.25)*'Distribution Wksht'!$E$18,2)</f>
        <v>2696.89</v>
      </c>
      <c r="AK102" s="24">
        <f>+ROUND((V102*0.25)*'Distribution Wksht'!$E$18,2)</f>
        <v>43420.29</v>
      </c>
      <c r="AL102" s="27">
        <f t="shared" si="88"/>
        <v>46117.18</v>
      </c>
      <c r="AM102" s="24">
        <f t="shared" si="109"/>
        <v>9345.7899999999991</v>
      </c>
      <c r="AN102" s="24">
        <f t="shared" si="110"/>
        <v>150468.39000000001</v>
      </c>
      <c r="AO102" s="27">
        <f t="shared" si="111"/>
        <v>159814.18000000002</v>
      </c>
      <c r="AQ102" s="70">
        <f>+ROUND((U102*0.25)*'Distribution Wksht'!$L$14,2)</f>
        <v>1230.9000000000001</v>
      </c>
      <c r="AR102" s="24">
        <f>+ROUND((V102*0.25)*'Distribution Wksht'!$L$14,2)</f>
        <v>19817.62</v>
      </c>
      <c r="AS102" s="27">
        <f t="shared" si="89"/>
        <v>21048.52</v>
      </c>
      <c r="AT102" s="24">
        <f>+ROUND((U102*0.25)*'Distribution Wksht'!$L$15,2)</f>
        <v>843.89</v>
      </c>
      <c r="AU102" s="24">
        <f>+ROUND((V102*0.25)*'Distribution Wksht'!$L$15,2)</f>
        <v>13586.72</v>
      </c>
      <c r="AV102" s="27">
        <f t="shared" si="90"/>
        <v>14430.609999999999</v>
      </c>
      <c r="AW102" s="24">
        <f>+ROUND((U102*0.25)*'Distribution Wksht'!$L$16,2)</f>
        <v>1911.34</v>
      </c>
      <c r="AX102" s="24">
        <f>+ROUND((V102*0.25)*'Distribution Wksht'!$L$16,2)</f>
        <v>30772.79</v>
      </c>
      <c r="AY102" s="27">
        <f t="shared" si="91"/>
        <v>32684.13</v>
      </c>
      <c r="AZ102" s="24">
        <f>+ROUND((U102*0.25)*'Distribution Wksht'!$L$17,2)</f>
        <v>2662.77</v>
      </c>
      <c r="BA102" s="24">
        <f>+ROUND((V102*0.25)*'Distribution Wksht'!$L$17,2)</f>
        <v>42870.97</v>
      </c>
      <c r="BB102" s="27">
        <f t="shared" si="92"/>
        <v>45533.74</v>
      </c>
      <c r="BC102" s="24">
        <f>+ROUND((U102*0.25)*'Distribution Wksht'!$L$18,2)</f>
        <v>2696.89</v>
      </c>
      <c r="BD102" s="24">
        <f>+ROUND((V102*0.25)*'Distribution Wksht'!$L$18,2)</f>
        <v>43420.29</v>
      </c>
      <c r="BE102" s="27">
        <f t="shared" si="93"/>
        <v>46117.18</v>
      </c>
      <c r="BF102" s="24">
        <f t="shared" si="112"/>
        <v>9345.7899999999991</v>
      </c>
      <c r="BG102" s="24">
        <f t="shared" si="113"/>
        <v>150468.39000000001</v>
      </c>
      <c r="BH102" s="27">
        <f t="shared" si="114"/>
        <v>159814.18000000002</v>
      </c>
      <c r="BI102" s="37"/>
      <c r="BJ102" s="70">
        <f>+ROUND((U102*0.25)*'Distribution Wksht'!$S$14,2)</f>
        <v>1208.1199999999999</v>
      </c>
      <c r="BK102" s="24">
        <f>+ROUND((V102*0.25)*'Distribution Wksht'!$S$14,2)</f>
        <v>19450.939999999999</v>
      </c>
      <c r="BL102" s="27">
        <f t="shared" si="94"/>
        <v>20659.059999999998</v>
      </c>
      <c r="BM102" s="24">
        <f>+ROUND((U102*0.25)*'Distribution Wksht'!$S$15,2)</f>
        <v>830.35</v>
      </c>
      <c r="BN102" s="24">
        <f>+ROUND((V102*0.25)*'Distribution Wksht'!$S$15,2)</f>
        <v>13368.76</v>
      </c>
      <c r="BO102" s="27">
        <f t="shared" si="95"/>
        <v>14199.11</v>
      </c>
      <c r="BP102" s="24">
        <f>+ROUND((U102*0.25)*'Distribution Wksht'!$S$16,2)</f>
        <v>1943.34</v>
      </c>
      <c r="BQ102" s="24">
        <f>+ROUND((V102*0.25)*'Distribution Wksht'!$S$16,2)</f>
        <v>31288.04</v>
      </c>
      <c r="BR102" s="27">
        <f t="shared" si="96"/>
        <v>33231.379999999997</v>
      </c>
      <c r="BS102" s="24">
        <f>+ROUND((U102*0.25)*'Distribution Wksht'!$S$17,2)</f>
        <v>2682.11</v>
      </c>
      <c r="BT102" s="24">
        <f>+ROUND((V102*0.25)*'Distribution Wksht'!$S$17,2)</f>
        <v>43182.41</v>
      </c>
      <c r="BU102" s="27">
        <f t="shared" si="97"/>
        <v>45864.520000000004</v>
      </c>
      <c r="BV102" s="24">
        <f>+ROUND((U102*0.25)*'Distribution Wksht'!$S$18,2)</f>
        <v>2681.85</v>
      </c>
      <c r="BW102" s="24">
        <f>+ROUND((V102*0.25)*'Distribution Wksht'!$S$18,2)</f>
        <v>43178.25</v>
      </c>
      <c r="BX102" s="27">
        <f t="shared" si="98"/>
        <v>45860.1</v>
      </c>
      <c r="BY102" s="24">
        <f t="shared" si="115"/>
        <v>9345.77</v>
      </c>
      <c r="BZ102" s="24">
        <f t="shared" si="116"/>
        <v>150468.4</v>
      </c>
      <c r="CA102" s="27">
        <f t="shared" si="117"/>
        <v>159814.16999999998</v>
      </c>
      <c r="CC102" s="70">
        <f>+ROUND((U102*0.25)*'Distribution Wksht'!$Z$14,2)</f>
        <v>1208.1199999999999</v>
      </c>
      <c r="CD102" s="24">
        <f>+ROUND((V102*0.25)*'Distribution Wksht'!$Z$14,2)</f>
        <v>19450.939999999999</v>
      </c>
      <c r="CE102" s="27">
        <f t="shared" si="99"/>
        <v>20659.059999999998</v>
      </c>
      <c r="CF102" s="24">
        <f>+ROUND((U102*0.25)*'Distribution Wksht'!$Z$15,2)</f>
        <v>830.35</v>
      </c>
      <c r="CG102" s="24">
        <f>+ROUND((V102*0.25)*'Distribution Wksht'!$Z$15,2)</f>
        <v>13368.76</v>
      </c>
      <c r="CH102" s="27">
        <f t="shared" si="100"/>
        <v>14199.11</v>
      </c>
      <c r="CI102" s="24">
        <f>+ROUND((U102*0.25)*'Distribution Wksht'!$Z$16,2)</f>
        <v>1943.34</v>
      </c>
      <c r="CJ102" s="24">
        <f>+ROUND((V102*0.25)*'Distribution Wksht'!$Z$16,)</f>
        <v>31288</v>
      </c>
      <c r="CK102" s="27">
        <f t="shared" si="101"/>
        <v>33231.339999999997</v>
      </c>
      <c r="CL102" s="24">
        <f>+ROUND((U102*0.25)*'Distribution Wksht'!$Z$17,2)</f>
        <v>2682.11</v>
      </c>
      <c r="CM102" s="24">
        <f>+ROUND((V102*0.25)*'Distribution Wksht'!$Z$17,2)</f>
        <v>43182.41</v>
      </c>
      <c r="CN102" s="27">
        <f t="shared" si="102"/>
        <v>45864.520000000004</v>
      </c>
      <c r="CO102" s="24">
        <f>+ROUND((U102*0.25)*'Distribution Wksht'!$Z$18,2)</f>
        <v>2681.85</v>
      </c>
      <c r="CP102" s="24">
        <f>+ROUND((V102*0.25)*'Distribution Wksht'!$Z$18,2)</f>
        <v>43178.25</v>
      </c>
      <c r="CQ102" s="27">
        <f t="shared" si="103"/>
        <v>45860.1</v>
      </c>
      <c r="CR102" s="24">
        <f t="shared" si="118"/>
        <v>9345.77</v>
      </c>
      <c r="CS102" s="24">
        <f t="shared" si="119"/>
        <v>150468.35999999999</v>
      </c>
      <c r="CT102" s="27">
        <f t="shared" si="120"/>
        <v>159814.12999999998</v>
      </c>
      <c r="CV102" s="70">
        <f t="shared" si="121"/>
        <v>4878.04</v>
      </c>
      <c r="CW102" s="24">
        <f t="shared" si="122"/>
        <v>78537.119999999995</v>
      </c>
      <c r="CX102" s="27">
        <f t="shared" si="104"/>
        <v>83415.159999999989</v>
      </c>
      <c r="CY102" s="24">
        <f t="shared" si="123"/>
        <v>3348.48</v>
      </c>
      <c r="CZ102" s="24">
        <f t="shared" si="124"/>
        <v>53910.96</v>
      </c>
      <c r="DA102" s="27">
        <f t="shared" si="105"/>
        <v>57259.44</v>
      </c>
      <c r="DB102" s="24">
        <f t="shared" si="125"/>
        <v>7709.36</v>
      </c>
      <c r="DC102" s="24">
        <f t="shared" si="126"/>
        <v>124121.62</v>
      </c>
      <c r="DD102" s="27">
        <f t="shared" si="106"/>
        <v>131830.97999999998</v>
      </c>
      <c r="DE102" s="24">
        <f t="shared" si="127"/>
        <v>10689.76</v>
      </c>
      <c r="DF102" s="24">
        <f t="shared" si="128"/>
        <v>172106.76</v>
      </c>
      <c r="DG102" s="27">
        <f t="shared" si="107"/>
        <v>182796.52000000002</v>
      </c>
      <c r="DH102" s="24">
        <f t="shared" si="129"/>
        <v>10757.48</v>
      </c>
      <c r="DI102" s="24">
        <f t="shared" si="130"/>
        <v>173197.08000000002</v>
      </c>
      <c r="DJ102" s="27">
        <f t="shared" si="108"/>
        <v>183954.56000000003</v>
      </c>
      <c r="DK102" s="24">
        <f t="shared" si="131"/>
        <v>37383.119999999995</v>
      </c>
      <c r="DL102" s="24">
        <f t="shared" si="132"/>
        <v>601873.54</v>
      </c>
      <c r="DM102" s="27">
        <f t="shared" si="133"/>
        <v>639256.66</v>
      </c>
      <c r="DN102" s="151"/>
      <c r="DO102" s="37">
        <f t="shared" si="150"/>
        <v>0</v>
      </c>
    </row>
    <row r="103" spans="1:119" ht="12.75" customHeight="1" x14ac:dyDescent="0.2">
      <c r="A103" s="136">
        <v>72027</v>
      </c>
      <c r="B103" s="149">
        <v>720880258</v>
      </c>
      <c r="C103" s="130" t="s">
        <v>149</v>
      </c>
      <c r="D103" s="82" t="s">
        <v>13</v>
      </c>
      <c r="E103" s="11"/>
      <c r="F103" s="83">
        <v>5</v>
      </c>
      <c r="G103" s="15"/>
      <c r="H103" s="28"/>
      <c r="I103" s="29"/>
      <c r="J103" s="30"/>
      <c r="K103" s="94">
        <v>15687663.736841423</v>
      </c>
      <c r="L103" s="95"/>
      <c r="M103" s="96">
        <f t="shared" si="151"/>
        <v>15687663.736841423</v>
      </c>
      <c r="N103" s="94">
        <v>17095198.288215626</v>
      </c>
      <c r="O103" s="95"/>
      <c r="P103" s="96">
        <f t="shared" si="80"/>
        <v>17095198.288215626</v>
      </c>
      <c r="Q103" s="94">
        <v>0</v>
      </c>
      <c r="R103" s="95">
        <v>0</v>
      </c>
      <c r="S103" s="124">
        <f t="shared" si="152"/>
        <v>32782862.025057048</v>
      </c>
      <c r="U103" s="28">
        <f t="shared" si="153"/>
        <v>15687663.736841423</v>
      </c>
      <c r="V103" s="28">
        <f t="shared" si="154"/>
        <v>17095198.288215626</v>
      </c>
      <c r="X103" s="71">
        <f>+ROUND((U103*0.25)*'Distribution Wksht'!$E$14,2)</f>
        <v>516540.72</v>
      </c>
      <c r="Y103" s="28">
        <f>+ROUND((V103*0.25)*'Distribution Wksht'!$E$14,2)</f>
        <v>562885.98</v>
      </c>
      <c r="Z103" s="31">
        <f t="shared" si="155"/>
        <v>1079426.7</v>
      </c>
      <c r="AA103" s="28">
        <f>+ROUND((U103*0.25)*'Distribution Wksht'!$E$15,2)</f>
        <v>354134.05</v>
      </c>
      <c r="AB103" s="28">
        <f>+ROUND((V103*0.25)*'Distribution Wksht'!$E$15,2)</f>
        <v>385907.8</v>
      </c>
      <c r="AC103" s="31">
        <f t="shared" si="85"/>
        <v>740041.85</v>
      </c>
      <c r="AD103" s="28">
        <f>+ROUND((U103*0.25)*'Distribution Wksht'!$E$16,2)</f>
        <v>802084.1</v>
      </c>
      <c r="AE103" s="28">
        <f>+ROUND((V103*0.25)*'Distribution Wksht'!$E$16,2)</f>
        <v>874049</v>
      </c>
      <c r="AF103" s="31">
        <f t="shared" si="86"/>
        <v>1676133.1</v>
      </c>
      <c r="AG103" s="28">
        <f>+ROUND((U103*0.25)*'Distribution Wksht'!$E$17,2)</f>
        <v>1117419.53</v>
      </c>
      <c r="AH103" s="28">
        <f>+ROUND((V103*0.25)*'Distribution Wksht'!$E$17,2)</f>
        <v>1217677.07</v>
      </c>
      <c r="AI103" s="31">
        <f t="shared" si="87"/>
        <v>2335096.6</v>
      </c>
      <c r="AJ103" s="28">
        <f>+ROUND((U103*0.25)*'Distribution Wksht'!$E$18,2)</f>
        <v>1131737.53</v>
      </c>
      <c r="AK103" s="28">
        <f>+ROUND((V103*0.25)*'Distribution Wksht'!$E$18,2)</f>
        <v>1233279.72</v>
      </c>
      <c r="AL103" s="31">
        <f t="shared" si="88"/>
        <v>2365017.25</v>
      </c>
      <c r="AM103" s="28">
        <f t="shared" si="109"/>
        <v>3921915.9300000006</v>
      </c>
      <c r="AN103" s="28">
        <f t="shared" si="110"/>
        <v>4273799.57</v>
      </c>
      <c r="AO103" s="31">
        <f t="shared" si="111"/>
        <v>8195715.5000000009</v>
      </c>
      <c r="AQ103" s="71">
        <f>+ROUND((U103*0.25)*'Distribution Wksht'!$L$14,2)</f>
        <v>516540.72</v>
      </c>
      <c r="AR103" s="28">
        <f>+ROUND((V103*0.25)*'Distribution Wksht'!$L$14,2)</f>
        <v>562885.98</v>
      </c>
      <c r="AS103" s="31">
        <f t="shared" si="89"/>
        <v>1079426.7</v>
      </c>
      <c r="AT103" s="28">
        <f>+ROUND((U103*0.25)*'Distribution Wksht'!$L$15,2)</f>
        <v>354134.05</v>
      </c>
      <c r="AU103" s="28">
        <f>+ROUND((V103*0.25)*'Distribution Wksht'!$L$15,2)</f>
        <v>385907.8</v>
      </c>
      <c r="AV103" s="31">
        <f t="shared" si="90"/>
        <v>740041.85</v>
      </c>
      <c r="AW103" s="28">
        <f>+ROUND((U103*0.25)*'Distribution Wksht'!$L$16,2)</f>
        <v>802084.1</v>
      </c>
      <c r="AX103" s="28">
        <f>+ROUND((V103*0.25)*'Distribution Wksht'!$L$16,2)</f>
        <v>874049</v>
      </c>
      <c r="AY103" s="31">
        <f t="shared" si="91"/>
        <v>1676133.1</v>
      </c>
      <c r="AZ103" s="28">
        <f>+ROUND((U103*0.25)*'Distribution Wksht'!$L$17,2)</f>
        <v>1117419.53</v>
      </c>
      <c r="BA103" s="28">
        <f>+ROUND((V103*0.25)*'Distribution Wksht'!$L$17,2)</f>
        <v>1217677.07</v>
      </c>
      <c r="BB103" s="31">
        <f t="shared" si="92"/>
        <v>2335096.6</v>
      </c>
      <c r="BC103" s="28">
        <f>+ROUND((U103*0.25)*'Distribution Wksht'!$L$18,2)</f>
        <v>1131737.53</v>
      </c>
      <c r="BD103" s="28">
        <f>+ROUND((V103*0.25)*'Distribution Wksht'!$L$18,2)</f>
        <v>1233279.72</v>
      </c>
      <c r="BE103" s="31">
        <f t="shared" si="93"/>
        <v>2365017.25</v>
      </c>
      <c r="BF103" s="28">
        <f t="shared" si="112"/>
        <v>3921915.9300000006</v>
      </c>
      <c r="BG103" s="28">
        <f t="shared" si="113"/>
        <v>4273799.57</v>
      </c>
      <c r="BH103" s="31">
        <f t="shared" si="114"/>
        <v>8195715.5000000009</v>
      </c>
      <c r="BI103" s="37"/>
      <c r="BJ103" s="71">
        <f>+ROUND((U103*0.25)*'Distribution Wksht'!$S$14,2)</f>
        <v>506983.11</v>
      </c>
      <c r="BK103" s="28">
        <f>+ROUND((V103*0.25)*'Distribution Wksht'!$S$14,2)</f>
        <v>552470.84</v>
      </c>
      <c r="BL103" s="31">
        <f t="shared" si="94"/>
        <v>1059453.95</v>
      </c>
      <c r="BM103" s="28">
        <f>+ROUND((U103*0.25)*'Distribution Wksht'!$S$15,2)</f>
        <v>348452.95</v>
      </c>
      <c r="BN103" s="28">
        <f>+ROUND((V103*0.25)*'Distribution Wksht'!$S$15,2)</f>
        <v>379716.98</v>
      </c>
      <c r="BO103" s="31">
        <f t="shared" si="95"/>
        <v>728169.92999999993</v>
      </c>
      <c r="BP103" s="28">
        <f>+ROUND((U103*0.25)*'Distribution Wksht'!$S$16,2)</f>
        <v>815513.79</v>
      </c>
      <c r="BQ103" s="28">
        <f>+ROUND((V103*0.25)*'Distribution Wksht'!$S$16,2)</f>
        <v>888683.63</v>
      </c>
      <c r="BR103" s="31">
        <f t="shared" si="96"/>
        <v>1704197.42</v>
      </c>
      <c r="BS103" s="28">
        <f>+ROUND((U103*0.25)*'Distribution Wksht'!$S$17,2)</f>
        <v>1125537.3500000001</v>
      </c>
      <c r="BT103" s="28">
        <f>+ROUND((V103*0.25)*'Distribution Wksht'!$S$17,2)</f>
        <v>1226523.25</v>
      </c>
      <c r="BU103" s="31">
        <f t="shared" si="97"/>
        <v>2352060.6</v>
      </c>
      <c r="BV103" s="28">
        <f>+ROUND((U103*0.25)*'Distribution Wksht'!$S$18,2)</f>
        <v>1125428.73</v>
      </c>
      <c r="BW103" s="28">
        <f>+ROUND((V103*0.25)*'Distribution Wksht'!$S$18,2)</f>
        <v>1226404.8700000001</v>
      </c>
      <c r="BX103" s="31">
        <f t="shared" si="98"/>
        <v>2351833.6</v>
      </c>
      <c r="BY103" s="28">
        <f t="shared" si="115"/>
        <v>3921915.93</v>
      </c>
      <c r="BZ103" s="28">
        <f t="shared" si="116"/>
        <v>4273799.57</v>
      </c>
      <c r="CA103" s="31">
        <f t="shared" si="117"/>
        <v>8195715.5</v>
      </c>
      <c r="CC103" s="71">
        <f>+ROUND((U103*0.25)*'Distribution Wksht'!$Z$14,2)</f>
        <v>506983.11</v>
      </c>
      <c r="CD103" s="28">
        <f>+ROUND((V103*0.25)*'Distribution Wksht'!$Z$14,2)</f>
        <v>552470.84</v>
      </c>
      <c r="CE103" s="31">
        <f t="shared" si="99"/>
        <v>1059453.95</v>
      </c>
      <c r="CF103" s="28">
        <f>+ROUND((U103*0.25)*'Distribution Wksht'!$Z$15,2)</f>
        <v>348452.95</v>
      </c>
      <c r="CG103" s="28">
        <f>+ROUND((V103*0.25)*'Distribution Wksht'!$Z$15,2)</f>
        <v>379716.98</v>
      </c>
      <c r="CH103" s="31">
        <f t="shared" si="100"/>
        <v>728169.92999999993</v>
      </c>
      <c r="CI103" s="28">
        <f>+ROUND((U103*0.25)*'Distribution Wksht'!$Z$16,2)</f>
        <v>815513.79</v>
      </c>
      <c r="CJ103" s="28">
        <f>+ROUND((V103*0.25)*'Distribution Wksht'!$Z$16,)</f>
        <v>888684</v>
      </c>
      <c r="CK103" s="31">
        <f t="shared" si="101"/>
        <v>1704197.79</v>
      </c>
      <c r="CL103" s="28">
        <f>+ROUND((U103*0.25)*'Distribution Wksht'!$Z$17,2)</f>
        <v>1125537.3500000001</v>
      </c>
      <c r="CM103" s="28">
        <f>+ROUND((V103*0.25)*'Distribution Wksht'!$Z$17,2)</f>
        <v>1226523.25</v>
      </c>
      <c r="CN103" s="31">
        <f t="shared" si="102"/>
        <v>2352060.6</v>
      </c>
      <c r="CO103" s="28">
        <f>+ROUND((U103*0.25)*'Distribution Wksht'!$Z$18,2)</f>
        <v>1125428.73</v>
      </c>
      <c r="CP103" s="28">
        <f>+ROUND((V103*0.25)*'Distribution Wksht'!$Z$18,2)</f>
        <v>1226404.8700000001</v>
      </c>
      <c r="CQ103" s="31">
        <f t="shared" si="103"/>
        <v>2351833.6</v>
      </c>
      <c r="CR103" s="28">
        <f t="shared" si="118"/>
        <v>3921915.93</v>
      </c>
      <c r="CS103" s="28">
        <f t="shared" si="119"/>
        <v>4273799.9399999995</v>
      </c>
      <c r="CT103" s="31">
        <f t="shared" si="120"/>
        <v>8195715.8699999992</v>
      </c>
      <c r="CV103" s="71">
        <f t="shared" si="121"/>
        <v>2047047.6599999997</v>
      </c>
      <c r="CW103" s="28">
        <f t="shared" si="122"/>
        <v>2230713.6399999997</v>
      </c>
      <c r="CX103" s="31">
        <f t="shared" si="104"/>
        <v>4277761.2999999989</v>
      </c>
      <c r="CY103" s="28">
        <f t="shared" si="123"/>
        <v>1405174</v>
      </c>
      <c r="CZ103" s="28">
        <f t="shared" si="124"/>
        <v>1531249.56</v>
      </c>
      <c r="DA103" s="31">
        <f t="shared" si="105"/>
        <v>2936423.56</v>
      </c>
      <c r="DB103" s="28">
        <f t="shared" si="125"/>
        <v>3235195.7800000003</v>
      </c>
      <c r="DC103" s="28">
        <f t="shared" si="126"/>
        <v>3525465.63</v>
      </c>
      <c r="DD103" s="31">
        <f t="shared" si="106"/>
        <v>6760661.4100000001</v>
      </c>
      <c r="DE103" s="28">
        <f t="shared" si="127"/>
        <v>4485913.76</v>
      </c>
      <c r="DF103" s="28">
        <f t="shared" si="128"/>
        <v>4888400.6400000006</v>
      </c>
      <c r="DG103" s="31">
        <f t="shared" si="107"/>
        <v>9374314.4000000004</v>
      </c>
      <c r="DH103" s="28">
        <f t="shared" si="129"/>
        <v>4514332.5199999996</v>
      </c>
      <c r="DI103" s="28">
        <f t="shared" si="130"/>
        <v>4919369.18</v>
      </c>
      <c r="DJ103" s="31">
        <f t="shared" si="108"/>
        <v>9433701.6999999993</v>
      </c>
      <c r="DK103" s="28">
        <f t="shared" si="131"/>
        <v>15687663.719999999</v>
      </c>
      <c r="DL103" s="28">
        <f t="shared" si="132"/>
        <v>17095198.649999999</v>
      </c>
      <c r="DM103" s="31">
        <f t="shared" si="133"/>
        <v>32782862.369999997</v>
      </c>
      <c r="DN103" s="151"/>
      <c r="DO103" s="37">
        <f t="shared" si="150"/>
        <v>0</v>
      </c>
    </row>
    <row r="104" spans="1:119" ht="12.75" customHeight="1" x14ac:dyDescent="0.2">
      <c r="A104" s="135">
        <v>170032</v>
      </c>
      <c r="B104" s="150">
        <v>721025017</v>
      </c>
      <c r="C104" s="129" t="s">
        <v>170</v>
      </c>
      <c r="D104" s="84" t="s">
        <v>8</v>
      </c>
      <c r="E104" s="85"/>
      <c r="F104" s="86">
        <v>1</v>
      </c>
      <c r="G104" s="87"/>
      <c r="H104" s="88"/>
      <c r="I104" s="89"/>
      <c r="J104" s="90"/>
      <c r="K104" s="97">
        <v>12877750.017730648</v>
      </c>
      <c r="L104" s="98">
        <f>8499292-12877750</f>
        <v>-4378458</v>
      </c>
      <c r="M104" s="99">
        <f t="shared" si="151"/>
        <v>8499292.0177306477</v>
      </c>
      <c r="N104" s="97">
        <v>9916533.2306259926</v>
      </c>
      <c r="O104" s="98">
        <f>3575501-9916533</f>
        <v>-6341032</v>
      </c>
      <c r="P104" s="99">
        <f t="shared" si="80"/>
        <v>3575501.2306259926</v>
      </c>
      <c r="Q104" s="97">
        <v>0</v>
      </c>
      <c r="R104" s="98">
        <v>0</v>
      </c>
      <c r="S104" s="125">
        <f t="shared" si="152"/>
        <v>12074793.24835664</v>
      </c>
      <c r="U104" s="24">
        <f t="shared" si="153"/>
        <v>8499292.0177306477</v>
      </c>
      <c r="V104" s="24">
        <f t="shared" si="154"/>
        <v>3575501.2306259926</v>
      </c>
      <c r="X104" s="70">
        <f>+ROUND((U104*0.25)*'Distribution Wksht'!$E$14,2)</f>
        <v>279852.40000000002</v>
      </c>
      <c r="Y104" s="24">
        <f>+ROUND((V104*0.25)*'Distribution Wksht'!$E$14,2)</f>
        <v>117728.94</v>
      </c>
      <c r="Z104" s="27">
        <f t="shared" si="155"/>
        <v>397581.34</v>
      </c>
      <c r="AA104" s="24">
        <f>+ROUND((U104*0.25)*'Distribution Wksht'!$E$15,2)</f>
        <v>191863.41</v>
      </c>
      <c r="AB104" s="24">
        <f>+ROUND((V104*0.25)*'Distribution Wksht'!$E$15,2)</f>
        <v>80713.53</v>
      </c>
      <c r="AC104" s="27">
        <f t="shared" si="85"/>
        <v>272576.94</v>
      </c>
      <c r="AD104" s="24">
        <f>+ROUND((U104*0.25)*'Distribution Wksht'!$E$16,2)</f>
        <v>434554.64</v>
      </c>
      <c r="AE104" s="24">
        <f>+ROUND((V104*0.25)*'Distribution Wksht'!$E$16,2)</f>
        <v>182809.42</v>
      </c>
      <c r="AF104" s="27">
        <f t="shared" si="86"/>
        <v>617364.06000000006</v>
      </c>
      <c r="AG104" s="24">
        <f>+ROUND((U104*0.25)*'Distribution Wksht'!$E$17,2)</f>
        <v>605397.66</v>
      </c>
      <c r="AH104" s="24">
        <f>+ROUND((V104*0.25)*'Distribution Wksht'!$E$17,2)</f>
        <v>254680.04</v>
      </c>
      <c r="AI104" s="27">
        <f t="shared" si="87"/>
        <v>860077.70000000007</v>
      </c>
      <c r="AJ104" s="24">
        <f>+ROUND((U104*0.25)*'Distribution Wksht'!$E$18,2)</f>
        <v>613154.89</v>
      </c>
      <c r="AK104" s="24">
        <f>+ROUND((V104*0.25)*'Distribution Wksht'!$E$18,2)</f>
        <v>257943.38</v>
      </c>
      <c r="AL104" s="27">
        <f t="shared" si="88"/>
        <v>871098.27</v>
      </c>
      <c r="AM104" s="24">
        <f t="shared" si="109"/>
        <v>2124823</v>
      </c>
      <c r="AN104" s="24">
        <f t="shared" si="110"/>
        <v>893875.31</v>
      </c>
      <c r="AO104" s="27">
        <f t="shared" si="111"/>
        <v>3018698.31</v>
      </c>
      <c r="AQ104" s="70">
        <f>+ROUND((U104*0.25)*'Distribution Wksht'!$L$14,2)</f>
        <v>279852.40000000002</v>
      </c>
      <c r="AR104" s="24">
        <f>+ROUND((V104*0.25)*'Distribution Wksht'!$L$14,2)</f>
        <v>117728.94</v>
      </c>
      <c r="AS104" s="27">
        <f t="shared" si="89"/>
        <v>397581.34</v>
      </c>
      <c r="AT104" s="24">
        <f>+ROUND((U104*0.25)*'Distribution Wksht'!$L$15,2)</f>
        <v>191863.41</v>
      </c>
      <c r="AU104" s="24">
        <f>+ROUND((V104*0.25)*'Distribution Wksht'!$L$15,2)</f>
        <v>80713.53</v>
      </c>
      <c r="AV104" s="27">
        <f t="shared" si="90"/>
        <v>272576.94</v>
      </c>
      <c r="AW104" s="24">
        <f>+ROUND((U104*0.25)*'Distribution Wksht'!$L$16,2)</f>
        <v>434554.64</v>
      </c>
      <c r="AX104" s="24">
        <f>+ROUND((V104*0.25)*'Distribution Wksht'!$L$16,2)</f>
        <v>182809.42</v>
      </c>
      <c r="AY104" s="27">
        <f t="shared" si="91"/>
        <v>617364.06000000006</v>
      </c>
      <c r="AZ104" s="24">
        <f>+ROUND((U104*0.25)*'Distribution Wksht'!$L$17,2)</f>
        <v>605397.66</v>
      </c>
      <c r="BA104" s="24">
        <f>+ROUND((V104*0.25)*'Distribution Wksht'!$L$17,2)</f>
        <v>254680.04</v>
      </c>
      <c r="BB104" s="27">
        <f t="shared" si="92"/>
        <v>860077.70000000007</v>
      </c>
      <c r="BC104" s="24">
        <f>+ROUND((U104*0.25)*'Distribution Wksht'!$L$18,2)</f>
        <v>613154.89</v>
      </c>
      <c r="BD104" s="24">
        <f>+ROUND((V104*0.25)*'Distribution Wksht'!$L$18,2)</f>
        <v>257943.38</v>
      </c>
      <c r="BE104" s="27">
        <f t="shared" si="93"/>
        <v>871098.27</v>
      </c>
      <c r="BF104" s="24">
        <f t="shared" si="112"/>
        <v>2124823</v>
      </c>
      <c r="BG104" s="24">
        <f t="shared" si="113"/>
        <v>893875.31</v>
      </c>
      <c r="BH104" s="27">
        <f t="shared" si="114"/>
        <v>3018698.31</v>
      </c>
      <c r="BI104" s="37"/>
      <c r="BJ104" s="70">
        <f>+ROUND((U104*0.25)*'Distribution Wksht'!$S$14,2)</f>
        <v>274674.26</v>
      </c>
      <c r="BK104" s="24">
        <f>+ROUND((V104*0.25)*'Distribution Wksht'!$S$14,2)</f>
        <v>115550.59</v>
      </c>
      <c r="BL104" s="27">
        <f t="shared" si="94"/>
        <v>390224.85</v>
      </c>
      <c r="BM104" s="24">
        <f>+ROUND((U104*0.25)*'Distribution Wksht'!$S$15,2)</f>
        <v>188785.5</v>
      </c>
      <c r="BN104" s="24">
        <f>+ROUND((V104*0.25)*'Distribution Wksht'!$S$15,2)</f>
        <v>79418.710000000006</v>
      </c>
      <c r="BO104" s="27">
        <f t="shared" si="95"/>
        <v>268204.21000000002</v>
      </c>
      <c r="BP104" s="24">
        <f>+ROUND((U104*0.25)*'Distribution Wksht'!$S$16,2)</f>
        <v>441830.6</v>
      </c>
      <c r="BQ104" s="24">
        <f>+ROUND((V104*0.25)*'Distribution Wksht'!$S$16,2)</f>
        <v>185870.29</v>
      </c>
      <c r="BR104" s="27">
        <f t="shared" si="96"/>
        <v>627700.89</v>
      </c>
      <c r="BS104" s="24">
        <f>+ROUND((U104*0.25)*'Distribution Wksht'!$S$17,2)</f>
        <v>609795.75</v>
      </c>
      <c r="BT104" s="24">
        <f>+ROUND((V104*0.25)*'Distribution Wksht'!$S$17,2)</f>
        <v>256530.24</v>
      </c>
      <c r="BU104" s="27">
        <f t="shared" si="97"/>
        <v>866325.99</v>
      </c>
      <c r="BV104" s="24">
        <f>+ROUND((U104*0.25)*'Distribution Wksht'!$S$18,2)</f>
        <v>609736.9</v>
      </c>
      <c r="BW104" s="24">
        <f>+ROUND((V104*0.25)*'Distribution Wksht'!$S$18,2)</f>
        <v>256505.49</v>
      </c>
      <c r="BX104" s="27">
        <f t="shared" si="98"/>
        <v>866242.39</v>
      </c>
      <c r="BY104" s="24">
        <f t="shared" si="115"/>
        <v>2124823.0099999998</v>
      </c>
      <c r="BZ104" s="24">
        <f t="shared" si="116"/>
        <v>893875.32</v>
      </c>
      <c r="CA104" s="27">
        <f t="shared" si="117"/>
        <v>3018698.3299999996</v>
      </c>
      <c r="CC104" s="70">
        <f>+ROUND((U104*0.25)*'Distribution Wksht'!$Z$14,2)</f>
        <v>274674.26</v>
      </c>
      <c r="CD104" s="24">
        <f>+ROUND((V104*0.25)*'Distribution Wksht'!$Z$14,2)</f>
        <v>115550.59</v>
      </c>
      <c r="CE104" s="27">
        <f t="shared" si="99"/>
        <v>390224.85</v>
      </c>
      <c r="CF104" s="24">
        <f>+ROUND((U104*0.25)*'Distribution Wksht'!$Z$15,2)</f>
        <v>188785.5</v>
      </c>
      <c r="CG104" s="24">
        <f>+ROUND((V104*0.25)*'Distribution Wksht'!$Z$15,2)</f>
        <v>79418.710000000006</v>
      </c>
      <c r="CH104" s="27">
        <f t="shared" si="100"/>
        <v>268204.21000000002</v>
      </c>
      <c r="CI104" s="24">
        <f>+ROUND((U104*0.25)*'Distribution Wksht'!$Z$16,2)</f>
        <v>441830.6</v>
      </c>
      <c r="CJ104" s="24">
        <f>+ROUND((V104*0.25)*'Distribution Wksht'!$Z$16,)</f>
        <v>185870</v>
      </c>
      <c r="CK104" s="27">
        <f t="shared" si="101"/>
        <v>627700.6</v>
      </c>
      <c r="CL104" s="24">
        <f>+ROUND((U104*0.25)*'Distribution Wksht'!$Z$17,2)</f>
        <v>609795.75</v>
      </c>
      <c r="CM104" s="24">
        <f>+ROUND((V104*0.25)*'Distribution Wksht'!$Z$17,2)</f>
        <v>256530.24</v>
      </c>
      <c r="CN104" s="27">
        <f t="shared" si="102"/>
        <v>866325.99</v>
      </c>
      <c r="CO104" s="24">
        <f>+ROUND((U104*0.25)*'Distribution Wksht'!$Z$18,2)</f>
        <v>609736.9</v>
      </c>
      <c r="CP104" s="24">
        <f>+ROUND((V104*0.25)*'Distribution Wksht'!$Z$18,2)</f>
        <v>256505.49</v>
      </c>
      <c r="CQ104" s="27">
        <f t="shared" si="103"/>
        <v>866242.39</v>
      </c>
      <c r="CR104" s="24">
        <f t="shared" si="118"/>
        <v>2124823.0099999998</v>
      </c>
      <c r="CS104" s="24">
        <f t="shared" si="119"/>
        <v>893875.03</v>
      </c>
      <c r="CT104" s="27">
        <f t="shared" si="120"/>
        <v>3018698.04</v>
      </c>
      <c r="CV104" s="70">
        <f t="shared" si="121"/>
        <v>1109053.32</v>
      </c>
      <c r="CW104" s="24">
        <f t="shared" si="122"/>
        <v>466559.05999999994</v>
      </c>
      <c r="CX104" s="27">
        <f t="shared" si="104"/>
        <v>1575612.38</v>
      </c>
      <c r="CY104" s="24">
        <f t="shared" si="123"/>
        <v>761297.82000000007</v>
      </c>
      <c r="CZ104" s="24">
        <f t="shared" si="124"/>
        <v>320264.48000000004</v>
      </c>
      <c r="DA104" s="27">
        <f t="shared" si="105"/>
        <v>1081562.3</v>
      </c>
      <c r="DB104" s="24">
        <f t="shared" si="125"/>
        <v>1752770.48</v>
      </c>
      <c r="DC104" s="24">
        <f t="shared" si="126"/>
        <v>737359.13</v>
      </c>
      <c r="DD104" s="27">
        <f t="shared" si="106"/>
        <v>2490129.61</v>
      </c>
      <c r="DE104" s="24">
        <f t="shared" si="127"/>
        <v>2430386.8200000003</v>
      </c>
      <c r="DF104" s="24">
        <f t="shared" si="128"/>
        <v>1022420.56</v>
      </c>
      <c r="DG104" s="27">
        <f t="shared" si="107"/>
        <v>3452807.3800000004</v>
      </c>
      <c r="DH104" s="24">
        <f t="shared" si="129"/>
        <v>2445783.58</v>
      </c>
      <c r="DI104" s="24">
        <f t="shared" si="130"/>
        <v>1028897.74</v>
      </c>
      <c r="DJ104" s="27">
        <f t="shared" si="108"/>
        <v>3474681.3200000003</v>
      </c>
      <c r="DK104" s="24">
        <f t="shared" si="131"/>
        <v>8499292.0199999996</v>
      </c>
      <c r="DL104" s="24">
        <f t="shared" si="132"/>
        <v>3575500.9699999997</v>
      </c>
      <c r="DM104" s="27">
        <f t="shared" si="133"/>
        <v>12074792.989999998</v>
      </c>
      <c r="DN104" s="151"/>
      <c r="DO104" s="37">
        <f t="shared" si="150"/>
        <v>0</v>
      </c>
    </row>
    <row r="105" spans="1:119" ht="12.75" hidden="1" customHeight="1" x14ac:dyDescent="0.2">
      <c r="A105" s="136">
        <v>70708</v>
      </c>
      <c r="B105" s="136"/>
      <c r="C105" s="130" t="s">
        <v>150</v>
      </c>
      <c r="D105" s="82" t="s">
        <v>58</v>
      </c>
      <c r="E105" s="11"/>
      <c r="F105" s="83" t="s">
        <v>59</v>
      </c>
      <c r="G105" s="15"/>
      <c r="H105" s="28"/>
      <c r="I105" s="29"/>
      <c r="J105" s="30"/>
      <c r="K105" s="94">
        <v>0</v>
      </c>
      <c r="L105" s="95"/>
      <c r="M105" s="96">
        <f t="shared" si="151"/>
        <v>0</v>
      </c>
      <c r="N105" s="94">
        <v>0</v>
      </c>
      <c r="O105" s="95"/>
      <c r="P105" s="96">
        <f t="shared" si="80"/>
        <v>0</v>
      </c>
      <c r="Q105" s="94">
        <v>0</v>
      </c>
      <c r="R105" s="95">
        <v>0</v>
      </c>
      <c r="S105" s="124">
        <f t="shared" si="152"/>
        <v>0</v>
      </c>
      <c r="U105" s="28">
        <f t="shared" si="153"/>
        <v>0</v>
      </c>
      <c r="V105" s="28">
        <f t="shared" si="154"/>
        <v>0</v>
      </c>
      <c r="X105" s="71">
        <f>+ROUND((U105*0.25)*'Distribution Wksht'!$E$14,2)</f>
        <v>0</v>
      </c>
      <c r="Y105" s="28">
        <f>+ROUND((V105*0.25)*'Distribution Wksht'!$E$14,2)</f>
        <v>0</v>
      </c>
      <c r="Z105" s="31">
        <f t="shared" si="155"/>
        <v>0</v>
      </c>
      <c r="AA105" s="28">
        <f>+ROUND((U105*0.25)*'Distribution Wksht'!$E$15,2)</f>
        <v>0</v>
      </c>
      <c r="AB105" s="28">
        <f>+ROUND((V105*0.25)*'Distribution Wksht'!$E$15,2)</f>
        <v>0</v>
      </c>
      <c r="AC105" s="31">
        <f t="shared" si="85"/>
        <v>0</v>
      </c>
      <c r="AD105" s="28">
        <f>+ROUND((U105*0.25)*'Distribution Wksht'!$E$16,2)</f>
        <v>0</v>
      </c>
      <c r="AE105" s="28">
        <f>+ROUND((V105*0.25)*'Distribution Wksht'!$E$16,2)</f>
        <v>0</v>
      </c>
      <c r="AF105" s="31">
        <f t="shared" si="86"/>
        <v>0</v>
      </c>
      <c r="AG105" s="28">
        <f>+ROUND((U105*0.25)*'Distribution Wksht'!$E$17,2)</f>
        <v>0</v>
      </c>
      <c r="AH105" s="28">
        <f>+ROUND((V105*0.25)*'Distribution Wksht'!$E$17,2)</f>
        <v>0</v>
      </c>
      <c r="AI105" s="31">
        <f t="shared" si="87"/>
        <v>0</v>
      </c>
      <c r="AJ105" s="28">
        <f>+ROUND((U105*0.25)*'Distribution Wksht'!$E$18,2)</f>
        <v>0</v>
      </c>
      <c r="AK105" s="28">
        <f>+ROUND((V105*0.25)*'Distribution Wksht'!$E$18,2)</f>
        <v>0</v>
      </c>
      <c r="AL105" s="31">
        <f t="shared" si="88"/>
        <v>0</v>
      </c>
      <c r="AM105" s="28">
        <f t="shared" si="109"/>
        <v>0</v>
      </c>
      <c r="AN105" s="28">
        <f t="shared" si="110"/>
        <v>0</v>
      </c>
      <c r="AO105" s="31">
        <f t="shared" si="111"/>
        <v>0</v>
      </c>
      <c r="AQ105" s="71">
        <f>+ROUND((U105*0.25)*'Distribution Wksht'!$L$14,2)</f>
        <v>0</v>
      </c>
      <c r="AR105" s="28">
        <f t="shared" si="134"/>
        <v>0</v>
      </c>
      <c r="AS105" s="31">
        <f t="shared" si="89"/>
        <v>0</v>
      </c>
      <c r="AT105" s="28">
        <f>+ROUND((U105*0.25)*'Distribution Wksht'!$L$15,2)</f>
        <v>0</v>
      </c>
      <c r="AU105" s="28">
        <f t="shared" si="135"/>
        <v>0</v>
      </c>
      <c r="AV105" s="31">
        <f t="shared" si="90"/>
        <v>0</v>
      </c>
      <c r="AW105" s="28">
        <f>+ROUND((U105*0.25)*'Distribution Wksht'!$L$16,2)</f>
        <v>0</v>
      </c>
      <c r="AX105" s="28">
        <f t="shared" si="136"/>
        <v>0</v>
      </c>
      <c r="AY105" s="31">
        <f t="shared" si="91"/>
        <v>0</v>
      </c>
      <c r="AZ105" s="28">
        <f>+ROUND((U105*0.25)*'Distribution Wksht'!$L$17,2)</f>
        <v>0</v>
      </c>
      <c r="BA105" s="28">
        <f t="shared" si="137"/>
        <v>0</v>
      </c>
      <c r="BB105" s="31">
        <f t="shared" si="92"/>
        <v>0</v>
      </c>
      <c r="BC105" s="28">
        <f>+ROUND((U105*0.25)*'Distribution Wksht'!$L$18,2)</f>
        <v>0</v>
      </c>
      <c r="BD105" s="28">
        <f t="shared" si="138"/>
        <v>0</v>
      </c>
      <c r="BE105" s="31">
        <f t="shared" si="93"/>
        <v>0</v>
      </c>
      <c r="BF105" s="28">
        <f t="shared" si="112"/>
        <v>0</v>
      </c>
      <c r="BG105" s="28">
        <f t="shared" si="113"/>
        <v>0</v>
      </c>
      <c r="BH105" s="31">
        <f t="shared" si="114"/>
        <v>0</v>
      </c>
      <c r="BJ105" s="71">
        <f>+ROUND((U105*0.25)*'Distribution Wksht'!$S$14,2)</f>
        <v>0</v>
      </c>
      <c r="BK105" s="28">
        <f t="shared" si="139"/>
        <v>0</v>
      </c>
      <c r="BL105" s="31">
        <f t="shared" si="94"/>
        <v>0</v>
      </c>
      <c r="BM105" s="28">
        <f>+ROUND((U105*0.25)*'Distribution Wksht'!$S$15,2)</f>
        <v>0</v>
      </c>
      <c r="BN105" s="28">
        <f t="shared" si="140"/>
        <v>0</v>
      </c>
      <c r="BO105" s="31">
        <f t="shared" si="95"/>
        <v>0</v>
      </c>
      <c r="BP105" s="28">
        <f>+ROUND((U105*0.25)*'Distribution Wksht'!$S$16,2)</f>
        <v>0</v>
      </c>
      <c r="BQ105" s="28">
        <f t="shared" si="141"/>
        <v>0</v>
      </c>
      <c r="BR105" s="31">
        <f t="shared" si="96"/>
        <v>0</v>
      </c>
      <c r="BS105" s="28">
        <f>+ROUND((U105*0.25)*'Distribution Wksht'!$S$17,2)</f>
        <v>0</v>
      </c>
      <c r="BT105" s="28">
        <f t="shared" si="142"/>
        <v>0</v>
      </c>
      <c r="BU105" s="31">
        <f t="shared" si="97"/>
        <v>0</v>
      </c>
      <c r="BV105" s="28">
        <f>+ROUND((U105*0.25)*'Distribution Wksht'!$S$18,2)</f>
        <v>0</v>
      </c>
      <c r="BW105" s="28">
        <f t="shared" si="143"/>
        <v>0</v>
      </c>
      <c r="BX105" s="31">
        <f t="shared" si="98"/>
        <v>0</v>
      </c>
      <c r="BY105" s="28">
        <f t="shared" si="115"/>
        <v>0</v>
      </c>
      <c r="BZ105" s="28">
        <f t="shared" si="116"/>
        <v>0</v>
      </c>
      <c r="CA105" s="31">
        <f t="shared" si="117"/>
        <v>0</v>
      </c>
      <c r="CC105" s="71">
        <f>+ROUND((U105*0.25)*'Distribution Wksht'!$Z$14,2)</f>
        <v>0</v>
      </c>
      <c r="CD105" s="28">
        <f t="shared" si="144"/>
        <v>0</v>
      </c>
      <c r="CE105" s="31">
        <f t="shared" si="99"/>
        <v>0</v>
      </c>
      <c r="CF105" s="28">
        <f>+ROUND((U105*0.25)*'Distribution Wksht'!$Z$15,2)</f>
        <v>0</v>
      </c>
      <c r="CG105" s="28">
        <f t="shared" si="145"/>
        <v>0</v>
      </c>
      <c r="CH105" s="31">
        <f t="shared" si="100"/>
        <v>0</v>
      </c>
      <c r="CI105" s="28">
        <f>+ROUND((U105*0.25)*'Distribution Wksht'!$Z$16,2)</f>
        <v>0</v>
      </c>
      <c r="CJ105" s="28">
        <f t="shared" si="146"/>
        <v>0</v>
      </c>
      <c r="CK105" s="31">
        <f t="shared" si="101"/>
        <v>0</v>
      </c>
      <c r="CL105" s="28">
        <f>+ROUND((U105*0.25)*'Distribution Wksht'!$Z$17,2)</f>
        <v>0</v>
      </c>
      <c r="CM105" s="28">
        <f t="shared" si="147"/>
        <v>0</v>
      </c>
      <c r="CN105" s="31">
        <f t="shared" si="102"/>
        <v>0</v>
      </c>
      <c r="CO105" s="28">
        <f>+ROUND((U105*0.25)*'Distribution Wksht'!$Z$18,2)</f>
        <v>0</v>
      </c>
      <c r="CP105" s="28">
        <f t="shared" si="148"/>
        <v>0</v>
      </c>
      <c r="CQ105" s="31">
        <f t="shared" si="103"/>
        <v>0</v>
      </c>
      <c r="CR105" s="28">
        <f t="shared" si="118"/>
        <v>0</v>
      </c>
      <c r="CS105" s="28">
        <f t="shared" si="119"/>
        <v>0</v>
      </c>
      <c r="CT105" s="31">
        <f t="shared" si="120"/>
        <v>0</v>
      </c>
      <c r="CV105" s="71">
        <f t="shared" si="121"/>
        <v>0</v>
      </c>
      <c r="CW105" s="28">
        <f t="shared" si="122"/>
        <v>0</v>
      </c>
      <c r="CX105" s="31">
        <f t="shared" si="104"/>
        <v>0</v>
      </c>
      <c r="CY105" s="28">
        <f t="shared" si="123"/>
        <v>0</v>
      </c>
      <c r="CZ105" s="28">
        <f t="shared" si="124"/>
        <v>0</v>
      </c>
      <c r="DA105" s="31">
        <f t="shared" si="105"/>
        <v>0</v>
      </c>
      <c r="DB105" s="28">
        <f t="shared" si="125"/>
        <v>0</v>
      </c>
      <c r="DC105" s="28">
        <f t="shared" si="126"/>
        <v>0</v>
      </c>
      <c r="DD105" s="31">
        <f t="shared" si="106"/>
        <v>0</v>
      </c>
      <c r="DE105" s="28">
        <f t="shared" si="127"/>
        <v>0</v>
      </c>
      <c r="DF105" s="28">
        <f t="shared" si="128"/>
        <v>0</v>
      </c>
      <c r="DG105" s="31">
        <f t="shared" si="107"/>
        <v>0</v>
      </c>
      <c r="DH105" s="28">
        <f t="shared" si="129"/>
        <v>0</v>
      </c>
      <c r="DI105" s="28">
        <f t="shared" si="130"/>
        <v>0</v>
      </c>
      <c r="DJ105" s="31">
        <f t="shared" si="108"/>
        <v>0</v>
      </c>
      <c r="DK105" s="28">
        <f t="shared" si="131"/>
        <v>0</v>
      </c>
      <c r="DL105" s="28">
        <f t="shared" si="132"/>
        <v>0</v>
      </c>
      <c r="DM105" s="31">
        <f t="shared" si="133"/>
        <v>0</v>
      </c>
    </row>
    <row r="106" spans="1:119" ht="12.75" customHeight="1" x14ac:dyDescent="0.2">
      <c r="A106" s="135">
        <v>73684</v>
      </c>
      <c r="B106" s="150">
        <v>842046902</v>
      </c>
      <c r="C106" s="129" t="s">
        <v>187</v>
      </c>
      <c r="D106" s="80" t="s">
        <v>13</v>
      </c>
      <c r="E106" s="13"/>
      <c r="F106" s="81">
        <v>3</v>
      </c>
      <c r="G106" s="14"/>
      <c r="H106" s="24"/>
      <c r="I106" s="25"/>
      <c r="J106" s="26"/>
      <c r="K106" s="91">
        <v>2723188.9431901467</v>
      </c>
      <c r="L106" s="92"/>
      <c r="M106" s="93">
        <f t="shared" si="151"/>
        <v>2723188.9431901467</v>
      </c>
      <c r="N106" s="91">
        <v>10052407.262637258</v>
      </c>
      <c r="O106" s="92"/>
      <c r="P106" s="93">
        <f t="shared" si="80"/>
        <v>10052407.262637258</v>
      </c>
      <c r="Q106" s="91">
        <v>0</v>
      </c>
      <c r="R106" s="92">
        <v>0</v>
      </c>
      <c r="S106" s="123">
        <f t="shared" si="152"/>
        <v>12775596.205827404</v>
      </c>
      <c r="U106" s="24">
        <f t="shared" si="153"/>
        <v>2723188.9431901467</v>
      </c>
      <c r="V106" s="24">
        <f t="shared" si="154"/>
        <v>10052407.262637258</v>
      </c>
      <c r="X106" s="70">
        <f>+ROUND((U106*0.25)*'Distribution Wksht'!$E$14,2)</f>
        <v>89665.23</v>
      </c>
      <c r="Y106" s="24">
        <f>+ROUND((V106*0.25)*'Distribution Wksht'!$E$14,2)</f>
        <v>330991.14</v>
      </c>
      <c r="Z106" s="27">
        <f t="shared" si="155"/>
        <v>420656.37</v>
      </c>
      <c r="AA106" s="24">
        <f>+ROUND((U106*0.25)*'Distribution Wksht'!$E$15,2)</f>
        <v>61473.39</v>
      </c>
      <c r="AB106" s="24">
        <f>+ROUND((V106*0.25)*'Distribution Wksht'!$E$15,2)</f>
        <v>226923.51</v>
      </c>
      <c r="AC106" s="27">
        <f t="shared" si="85"/>
        <v>288396.90000000002</v>
      </c>
      <c r="AD106" s="24">
        <f>+ROUND((U106*0.25)*'Distribution Wksht'!$E$16,2)</f>
        <v>139232.10999999999</v>
      </c>
      <c r="AE106" s="24">
        <f>+ROUND((V106*0.25)*'Distribution Wksht'!$E$16,2)</f>
        <v>513962.83</v>
      </c>
      <c r="AF106" s="27">
        <f t="shared" si="86"/>
        <v>653194.93999999994</v>
      </c>
      <c r="AG106" s="24">
        <f>+ROUND((U106*0.25)*'Distribution Wksht'!$E$17,2)</f>
        <v>193970.53</v>
      </c>
      <c r="AH106" s="24">
        <f>+ROUND((V106*0.25)*'Distribution Wksht'!$E$17,2)</f>
        <v>716024.79</v>
      </c>
      <c r="AI106" s="27">
        <f t="shared" si="87"/>
        <v>909995.32000000007</v>
      </c>
      <c r="AJ106" s="24">
        <f>+ROUND((U106*0.25)*'Distribution Wksht'!$E$18,2)</f>
        <v>196455.97</v>
      </c>
      <c r="AK106" s="24">
        <f>+ROUND((V106*0.25)*'Distribution Wksht'!$E$18,2)</f>
        <v>725199.55</v>
      </c>
      <c r="AL106" s="27">
        <f t="shared" si="88"/>
        <v>921655.52</v>
      </c>
      <c r="AM106" s="24">
        <f t="shared" si="109"/>
        <v>680797.23</v>
      </c>
      <c r="AN106" s="24">
        <f t="shared" si="110"/>
        <v>2513101.8200000003</v>
      </c>
      <c r="AO106" s="27">
        <f t="shared" si="111"/>
        <v>3193899.0500000003</v>
      </c>
      <c r="AQ106" s="70">
        <f>+ROUND((U106*0.25)*'Distribution Wksht'!$L$14,2)</f>
        <v>89665.23</v>
      </c>
      <c r="AR106" s="24">
        <f>+ROUND((V106*0.25)*'Distribution Wksht'!$L$14,2)</f>
        <v>330991.14</v>
      </c>
      <c r="AS106" s="27">
        <f t="shared" si="89"/>
        <v>420656.37</v>
      </c>
      <c r="AT106" s="24">
        <f>+ROUND((U106*0.25)*'Distribution Wksht'!$L$15,2)</f>
        <v>61473.39</v>
      </c>
      <c r="AU106" s="24">
        <f>+ROUND((V106*0.25)*'Distribution Wksht'!$L$15,2)</f>
        <v>226923.51</v>
      </c>
      <c r="AV106" s="27">
        <f t="shared" si="90"/>
        <v>288396.90000000002</v>
      </c>
      <c r="AW106" s="24">
        <f>+ROUND((U106*0.25)*'Distribution Wksht'!$L$16,2)</f>
        <v>139232.10999999999</v>
      </c>
      <c r="AX106" s="24">
        <f>+ROUND((V106*0.25)*'Distribution Wksht'!$L$16,2)</f>
        <v>513962.83</v>
      </c>
      <c r="AY106" s="27">
        <f t="shared" si="91"/>
        <v>653194.93999999994</v>
      </c>
      <c r="AZ106" s="24">
        <f>+ROUND((U106*0.25)*'Distribution Wksht'!$L$17,2)</f>
        <v>193970.53</v>
      </c>
      <c r="BA106" s="24">
        <f>+ROUND((V106*0.25)*'Distribution Wksht'!$L$17,2)</f>
        <v>716024.79</v>
      </c>
      <c r="BB106" s="27">
        <f t="shared" si="92"/>
        <v>909995.32000000007</v>
      </c>
      <c r="BC106" s="24">
        <f>+ROUND((U106*0.25)*'Distribution Wksht'!$L$18,2)</f>
        <v>196455.97</v>
      </c>
      <c r="BD106" s="24">
        <f>+ROUND((V106*0.25)*'Distribution Wksht'!$L$18,2)</f>
        <v>725199.55</v>
      </c>
      <c r="BE106" s="27">
        <f t="shared" si="93"/>
        <v>921655.52</v>
      </c>
      <c r="BF106" s="24">
        <f t="shared" si="112"/>
        <v>680797.23</v>
      </c>
      <c r="BG106" s="24">
        <f t="shared" si="113"/>
        <v>2513101.8200000003</v>
      </c>
      <c r="BH106" s="27">
        <f t="shared" si="114"/>
        <v>3193899.0500000003</v>
      </c>
      <c r="BI106" s="37"/>
      <c r="BJ106" s="70">
        <f>+ROUND((U106*0.25)*'Distribution Wksht'!$S$14,2)</f>
        <v>88006.14</v>
      </c>
      <c r="BK106" s="24">
        <f>+ROUND((V106*0.25)*'Distribution Wksht'!$S$14,2)</f>
        <v>324866.77</v>
      </c>
      <c r="BL106" s="27">
        <f t="shared" si="94"/>
        <v>412872.91000000003</v>
      </c>
      <c r="BM106" s="24">
        <f>+ROUND((U106*0.25)*'Distribution Wksht'!$S$15,2)</f>
        <v>60487.22</v>
      </c>
      <c r="BN106" s="24">
        <f>+ROUND((V106*0.25)*'Distribution Wksht'!$S$15,2)</f>
        <v>223283.15</v>
      </c>
      <c r="BO106" s="27">
        <f t="shared" si="95"/>
        <v>283770.37</v>
      </c>
      <c r="BP106" s="24">
        <f>+ROUND((U106*0.25)*'Distribution Wksht'!$S$16,2)</f>
        <v>141563.34</v>
      </c>
      <c r="BQ106" s="24">
        <f>+ROUND((V106*0.25)*'Distribution Wksht'!$S$16,2)</f>
        <v>522568.36</v>
      </c>
      <c r="BR106" s="27">
        <f t="shared" si="96"/>
        <v>664131.69999999995</v>
      </c>
      <c r="BS106" s="24">
        <f>+ROUND((U106*0.25)*'Distribution Wksht'!$S$17,2)</f>
        <v>195379.69</v>
      </c>
      <c r="BT106" s="24">
        <f>+ROUND((V106*0.25)*'Distribution Wksht'!$S$17,2)</f>
        <v>721226.57</v>
      </c>
      <c r="BU106" s="27">
        <f t="shared" si="97"/>
        <v>916606.26</v>
      </c>
      <c r="BV106" s="24">
        <f>+ROUND((U106*0.25)*'Distribution Wksht'!$S$18,2)</f>
        <v>195360.83</v>
      </c>
      <c r="BW106" s="24">
        <f>+ROUND((V106*0.25)*'Distribution Wksht'!$S$18,2)</f>
        <v>721156.96</v>
      </c>
      <c r="BX106" s="27">
        <f t="shared" si="98"/>
        <v>916517.78999999992</v>
      </c>
      <c r="BY106" s="24">
        <f t="shared" si="115"/>
        <v>680797.22</v>
      </c>
      <c r="BZ106" s="24">
        <f t="shared" si="116"/>
        <v>2513101.81</v>
      </c>
      <c r="CA106" s="27">
        <f t="shared" si="117"/>
        <v>3193899.0300000003</v>
      </c>
      <c r="CC106" s="70">
        <f>+ROUND((U106*0.25)*'Distribution Wksht'!$Z$14,2)</f>
        <v>88006.14</v>
      </c>
      <c r="CD106" s="24">
        <f>+ROUND((V106*0.25)*'Distribution Wksht'!$Z$14,2)</f>
        <v>324866.77</v>
      </c>
      <c r="CE106" s="27">
        <f t="shared" si="99"/>
        <v>412872.91000000003</v>
      </c>
      <c r="CF106" s="24">
        <f>+ROUND((U106*0.25)*'Distribution Wksht'!$Z$15,2)</f>
        <v>60487.22</v>
      </c>
      <c r="CG106" s="24">
        <f>+ROUND((V106*0.25)*'Distribution Wksht'!$Z$15,2)</f>
        <v>223283.15</v>
      </c>
      <c r="CH106" s="27">
        <f t="shared" si="100"/>
        <v>283770.37</v>
      </c>
      <c r="CI106" s="24">
        <f>+ROUND((U106*0.25)*'Distribution Wksht'!$Z$16,2)</f>
        <v>141563.34</v>
      </c>
      <c r="CJ106" s="24">
        <f>+ROUND((V106*0.25)*'Distribution Wksht'!$Z$16,)</f>
        <v>522568</v>
      </c>
      <c r="CK106" s="27">
        <f t="shared" si="101"/>
        <v>664131.34</v>
      </c>
      <c r="CL106" s="24">
        <f>+ROUND((U106*0.25)*'Distribution Wksht'!$Z$17,2)</f>
        <v>195379.69</v>
      </c>
      <c r="CM106" s="24">
        <f>+ROUND((V106*0.25)*'Distribution Wksht'!$Z$17,2)</f>
        <v>721226.57</v>
      </c>
      <c r="CN106" s="27">
        <f t="shared" si="102"/>
        <v>916606.26</v>
      </c>
      <c r="CO106" s="24">
        <f>+ROUND((U106*0.25)*'Distribution Wksht'!$Z$18,2)</f>
        <v>195360.83</v>
      </c>
      <c r="CP106" s="24">
        <f>+ROUND((V106*0.25)*'Distribution Wksht'!$Z$18,2)</f>
        <v>721156.96</v>
      </c>
      <c r="CQ106" s="27">
        <f t="shared" si="103"/>
        <v>916517.78999999992</v>
      </c>
      <c r="CR106" s="24">
        <f t="shared" si="118"/>
        <v>680797.22</v>
      </c>
      <c r="CS106" s="24">
        <f t="shared" si="119"/>
        <v>2513101.4499999997</v>
      </c>
      <c r="CT106" s="27">
        <f t="shared" si="120"/>
        <v>3193898.67</v>
      </c>
      <c r="CV106" s="70">
        <f t="shared" si="121"/>
        <v>355342.74</v>
      </c>
      <c r="CW106" s="24">
        <f t="shared" si="122"/>
        <v>1311715.82</v>
      </c>
      <c r="CX106" s="27">
        <f t="shared" si="104"/>
        <v>1667058.56</v>
      </c>
      <c r="CY106" s="24">
        <f t="shared" si="123"/>
        <v>243921.22</v>
      </c>
      <c r="CZ106" s="24">
        <f t="shared" si="124"/>
        <v>900413.32000000007</v>
      </c>
      <c r="DA106" s="27">
        <f t="shared" si="105"/>
        <v>1144334.54</v>
      </c>
      <c r="DB106" s="24">
        <f t="shared" si="125"/>
        <v>561590.89999999991</v>
      </c>
      <c r="DC106" s="24">
        <f t="shared" si="126"/>
        <v>2073062.02</v>
      </c>
      <c r="DD106" s="27">
        <f t="shared" si="106"/>
        <v>2634652.92</v>
      </c>
      <c r="DE106" s="24">
        <f t="shared" si="127"/>
        <v>778700.44</v>
      </c>
      <c r="DF106" s="24">
        <f t="shared" si="128"/>
        <v>2874502.7199999997</v>
      </c>
      <c r="DG106" s="27">
        <f t="shared" si="107"/>
        <v>3653203.1599999997</v>
      </c>
      <c r="DH106" s="24">
        <f t="shared" si="129"/>
        <v>783633.6</v>
      </c>
      <c r="DI106" s="24">
        <f t="shared" si="130"/>
        <v>2892713.02</v>
      </c>
      <c r="DJ106" s="27">
        <f t="shared" si="108"/>
        <v>3676346.62</v>
      </c>
      <c r="DK106" s="24">
        <f t="shared" si="131"/>
        <v>2723188.9</v>
      </c>
      <c r="DL106" s="24">
        <f t="shared" si="132"/>
        <v>10052406.9</v>
      </c>
      <c r="DM106" s="27">
        <f t="shared" si="133"/>
        <v>12775595.800000001</v>
      </c>
      <c r="DN106" s="151"/>
      <c r="DO106" s="37">
        <f t="shared" ref="DO106:DO124" si="156">+CI106-BP106</f>
        <v>0</v>
      </c>
    </row>
    <row r="107" spans="1:119" ht="12.75" customHeight="1" x14ac:dyDescent="0.2">
      <c r="A107" s="136">
        <v>72047</v>
      </c>
      <c r="B107" s="149">
        <v>720423659</v>
      </c>
      <c r="C107" s="130" t="s">
        <v>151</v>
      </c>
      <c r="D107" s="82" t="s">
        <v>10</v>
      </c>
      <c r="E107" s="11"/>
      <c r="F107" s="83">
        <v>1</v>
      </c>
      <c r="G107" s="15"/>
      <c r="H107" s="28"/>
      <c r="I107" s="29"/>
      <c r="J107" s="30"/>
      <c r="K107" s="94">
        <v>27748083.970669631</v>
      </c>
      <c r="L107" s="95"/>
      <c r="M107" s="96">
        <f t="shared" si="151"/>
        <v>27748083.970669631</v>
      </c>
      <c r="N107" s="94">
        <v>22258315.929329608</v>
      </c>
      <c r="O107" s="95"/>
      <c r="P107" s="96">
        <f t="shared" si="80"/>
        <v>22258315.929329608</v>
      </c>
      <c r="Q107" s="94">
        <v>0</v>
      </c>
      <c r="R107" s="95">
        <v>0</v>
      </c>
      <c r="S107" s="124">
        <f t="shared" si="152"/>
        <v>50006399.899999239</v>
      </c>
      <c r="U107" s="28">
        <f t="shared" si="153"/>
        <v>27748083.970669631</v>
      </c>
      <c r="V107" s="28">
        <f t="shared" si="154"/>
        <v>22258315.929329608</v>
      </c>
      <c r="X107" s="71">
        <f>+ROUND((U107*0.25)*'Distribution Wksht'!$E$14,2)</f>
        <v>913648.81</v>
      </c>
      <c r="Y107" s="28">
        <f>+ROUND((V107*0.25)*'Distribution Wksht'!$E$14,2)</f>
        <v>732889.66</v>
      </c>
      <c r="Z107" s="31">
        <f t="shared" si="155"/>
        <v>1646538.4700000002</v>
      </c>
      <c r="AA107" s="28">
        <f>+ROUND((U107*0.25)*'Distribution Wksht'!$E$15,2)</f>
        <v>626386.54</v>
      </c>
      <c r="AB107" s="28">
        <f>+ROUND((V107*0.25)*'Distribution Wksht'!$E$15,2)</f>
        <v>502460.26</v>
      </c>
      <c r="AC107" s="31">
        <f t="shared" si="85"/>
        <v>1128846.8</v>
      </c>
      <c r="AD107" s="28">
        <f>+ROUND((U107*0.25)*'Distribution Wksht'!$E$16,2)</f>
        <v>1418713.29</v>
      </c>
      <c r="AE107" s="28">
        <f>+ROUND((V107*0.25)*'Distribution Wksht'!$E$16,2)</f>
        <v>1138030.6000000001</v>
      </c>
      <c r="AF107" s="31">
        <f t="shared" si="86"/>
        <v>2556743.89</v>
      </c>
      <c r="AG107" s="28">
        <f>+ROUND((U107*0.25)*'Distribution Wksht'!$E$17,2)</f>
        <v>1976473.45</v>
      </c>
      <c r="AH107" s="28">
        <f>+ROUND((V107*0.25)*'Distribution Wksht'!$E$17,2)</f>
        <v>1585441.74</v>
      </c>
      <c r="AI107" s="31">
        <f t="shared" si="87"/>
        <v>3561915.19</v>
      </c>
      <c r="AJ107" s="28">
        <f>+ROUND((U107*0.25)*'Distribution Wksht'!$E$18,2)</f>
        <v>2001798.91</v>
      </c>
      <c r="AK107" s="28">
        <f>+ROUND((V107*0.25)*'Distribution Wksht'!$E$18,2)</f>
        <v>1605756.73</v>
      </c>
      <c r="AL107" s="31">
        <f t="shared" si="88"/>
        <v>3607555.6399999997</v>
      </c>
      <c r="AM107" s="28">
        <f t="shared" si="109"/>
        <v>6937021</v>
      </c>
      <c r="AN107" s="28">
        <f t="shared" si="110"/>
        <v>5564578.9900000002</v>
      </c>
      <c r="AO107" s="31">
        <f t="shared" si="111"/>
        <v>12501599.99</v>
      </c>
      <c r="AQ107" s="71">
        <f>+ROUND((U107*0.25)*'Distribution Wksht'!$L$14,2)</f>
        <v>913648.81</v>
      </c>
      <c r="AR107" s="28">
        <f>+ROUND((V107*0.25)*'Distribution Wksht'!$L$14,2)</f>
        <v>732889.66</v>
      </c>
      <c r="AS107" s="31">
        <f t="shared" si="89"/>
        <v>1646538.4700000002</v>
      </c>
      <c r="AT107" s="28">
        <f>+ROUND((U107*0.25)*'Distribution Wksht'!$L$15,2)</f>
        <v>626386.54</v>
      </c>
      <c r="AU107" s="28">
        <f>+ROUND((V107*0.25)*'Distribution Wksht'!$L$15,2)</f>
        <v>502460.26</v>
      </c>
      <c r="AV107" s="31">
        <f t="shared" si="90"/>
        <v>1128846.8</v>
      </c>
      <c r="AW107" s="28">
        <f>+ROUND((U107*0.25)*'Distribution Wksht'!$L$16,2)</f>
        <v>1418713.29</v>
      </c>
      <c r="AX107" s="28">
        <f>+ROUND((V107*0.25)*'Distribution Wksht'!$L$16,2)</f>
        <v>1138030.6000000001</v>
      </c>
      <c r="AY107" s="31">
        <f t="shared" si="91"/>
        <v>2556743.89</v>
      </c>
      <c r="AZ107" s="28">
        <f>+ROUND((U107*0.25)*'Distribution Wksht'!$L$17,2)</f>
        <v>1976473.45</v>
      </c>
      <c r="BA107" s="28">
        <f>+ROUND((V107*0.25)*'Distribution Wksht'!$L$17,2)</f>
        <v>1585441.74</v>
      </c>
      <c r="BB107" s="31">
        <f t="shared" si="92"/>
        <v>3561915.19</v>
      </c>
      <c r="BC107" s="28">
        <f>+ROUND((U107*0.25)*'Distribution Wksht'!$L$18,2)</f>
        <v>2001798.91</v>
      </c>
      <c r="BD107" s="28">
        <f>+ROUND((V107*0.25)*'Distribution Wksht'!$L$18,2)</f>
        <v>1605756.73</v>
      </c>
      <c r="BE107" s="31">
        <f t="shared" si="93"/>
        <v>3607555.6399999997</v>
      </c>
      <c r="BF107" s="28">
        <f t="shared" si="112"/>
        <v>6937021</v>
      </c>
      <c r="BG107" s="28">
        <f t="shared" si="113"/>
        <v>5564578.9900000002</v>
      </c>
      <c r="BH107" s="31">
        <f t="shared" si="114"/>
        <v>12501599.99</v>
      </c>
      <c r="BI107" s="37"/>
      <c r="BJ107" s="71">
        <f>+ROUND((U107*0.25)*'Distribution Wksht'!$S$14,2)</f>
        <v>896743.46</v>
      </c>
      <c r="BK107" s="28">
        <f>+ROUND((V107*0.25)*'Distribution Wksht'!$S$14,2)</f>
        <v>719328.92</v>
      </c>
      <c r="BL107" s="31">
        <f t="shared" si="94"/>
        <v>1616072.38</v>
      </c>
      <c r="BM107" s="28">
        <f>+ROUND((U107*0.25)*'Distribution Wksht'!$S$15,2)</f>
        <v>616337.91</v>
      </c>
      <c r="BN107" s="28">
        <f>+ROUND((V107*0.25)*'Distribution Wksht'!$S$15,2)</f>
        <v>494399.68</v>
      </c>
      <c r="BO107" s="31">
        <f t="shared" si="95"/>
        <v>1110737.5900000001</v>
      </c>
      <c r="BP107" s="28">
        <f>+ROUND((U107*0.25)*'Distribution Wksht'!$S$16,2)</f>
        <v>1442467.5</v>
      </c>
      <c r="BQ107" s="28">
        <f>+ROUND((V107*0.25)*'Distribution Wksht'!$S$16,2)</f>
        <v>1157085.2</v>
      </c>
      <c r="BR107" s="31">
        <f t="shared" si="96"/>
        <v>2599552.7000000002</v>
      </c>
      <c r="BS107" s="28">
        <f>+ROUND((U107*0.25)*'Distribution Wksht'!$S$17,2)</f>
        <v>1990832.13</v>
      </c>
      <c r="BT107" s="28">
        <f>+ROUND((V107*0.25)*'Distribution Wksht'!$S$17,2)</f>
        <v>1596959.65</v>
      </c>
      <c r="BU107" s="31">
        <f t="shared" si="97"/>
        <v>3587791.78</v>
      </c>
      <c r="BV107" s="28">
        <f>+ROUND((U107*0.25)*'Distribution Wksht'!$S$18,2)</f>
        <v>1990639.99</v>
      </c>
      <c r="BW107" s="28">
        <f>+ROUND((V107*0.25)*'Distribution Wksht'!$S$18,2)</f>
        <v>1596805.53</v>
      </c>
      <c r="BX107" s="31">
        <f t="shared" si="98"/>
        <v>3587445.52</v>
      </c>
      <c r="BY107" s="28">
        <f t="shared" si="115"/>
        <v>6937020.9900000002</v>
      </c>
      <c r="BZ107" s="28">
        <f t="shared" si="116"/>
        <v>5564578.9799999995</v>
      </c>
      <c r="CA107" s="31">
        <f t="shared" si="117"/>
        <v>12501599.969999999</v>
      </c>
      <c r="CC107" s="71">
        <f>+ROUND((U107*0.25)*'Distribution Wksht'!$Z$14,2)</f>
        <v>896743.46</v>
      </c>
      <c r="CD107" s="28">
        <f>+ROUND((V107*0.25)*'Distribution Wksht'!$Z$14,2)</f>
        <v>719328.92</v>
      </c>
      <c r="CE107" s="31">
        <f t="shared" si="99"/>
        <v>1616072.38</v>
      </c>
      <c r="CF107" s="28">
        <f>+ROUND((U107*0.25)*'Distribution Wksht'!$Z$15,2)</f>
        <v>616337.91</v>
      </c>
      <c r="CG107" s="28">
        <f>+ROUND((V107*0.25)*'Distribution Wksht'!$Z$15,2)</f>
        <v>494399.68</v>
      </c>
      <c r="CH107" s="31">
        <f t="shared" si="100"/>
        <v>1110737.5900000001</v>
      </c>
      <c r="CI107" s="28">
        <f>+ROUND((U107*0.25)*'Distribution Wksht'!$Z$16,2)</f>
        <v>1442467.5</v>
      </c>
      <c r="CJ107" s="28">
        <f>+ROUND((V107*0.25)*'Distribution Wksht'!$Z$16,)</f>
        <v>1157085</v>
      </c>
      <c r="CK107" s="31">
        <f t="shared" si="101"/>
        <v>2599552.5</v>
      </c>
      <c r="CL107" s="28">
        <f>+ROUND((U107*0.25)*'Distribution Wksht'!$Z$17,2)</f>
        <v>1990832.13</v>
      </c>
      <c r="CM107" s="28">
        <f>+ROUND((V107*0.25)*'Distribution Wksht'!$Z$17,2)</f>
        <v>1596959.65</v>
      </c>
      <c r="CN107" s="31">
        <f t="shared" si="102"/>
        <v>3587791.78</v>
      </c>
      <c r="CO107" s="28">
        <f>+ROUND((U107*0.25)*'Distribution Wksht'!$Z$18,2)</f>
        <v>1990639.99</v>
      </c>
      <c r="CP107" s="28">
        <f>+ROUND((V107*0.25)*'Distribution Wksht'!$Z$18,2)</f>
        <v>1596805.53</v>
      </c>
      <c r="CQ107" s="31">
        <f t="shared" si="103"/>
        <v>3587445.52</v>
      </c>
      <c r="CR107" s="28">
        <f t="shared" si="118"/>
        <v>6937020.9900000002</v>
      </c>
      <c r="CS107" s="28">
        <f t="shared" si="119"/>
        <v>5564578.7800000003</v>
      </c>
      <c r="CT107" s="31">
        <f t="shared" si="120"/>
        <v>12501599.77</v>
      </c>
      <c r="CV107" s="71">
        <f t="shared" si="121"/>
        <v>3620784.54</v>
      </c>
      <c r="CW107" s="28">
        <f t="shared" si="122"/>
        <v>2904437.16</v>
      </c>
      <c r="CX107" s="31">
        <f t="shared" si="104"/>
        <v>6525221.7000000002</v>
      </c>
      <c r="CY107" s="28">
        <f t="shared" si="123"/>
        <v>2485448.9000000004</v>
      </c>
      <c r="CZ107" s="28">
        <f t="shared" si="124"/>
        <v>1993719.88</v>
      </c>
      <c r="DA107" s="31">
        <f t="shared" si="105"/>
        <v>4479168.78</v>
      </c>
      <c r="DB107" s="28">
        <f t="shared" si="125"/>
        <v>5722361.5800000001</v>
      </c>
      <c r="DC107" s="28">
        <f t="shared" si="126"/>
        <v>4590231.4000000004</v>
      </c>
      <c r="DD107" s="31">
        <f t="shared" si="106"/>
        <v>10312592.98</v>
      </c>
      <c r="DE107" s="28">
        <f t="shared" si="127"/>
        <v>7934611.1599999992</v>
      </c>
      <c r="DF107" s="28">
        <f t="shared" si="128"/>
        <v>6364802.7799999993</v>
      </c>
      <c r="DG107" s="31">
        <f t="shared" si="107"/>
        <v>14299413.939999998</v>
      </c>
      <c r="DH107" s="28">
        <f t="shared" si="129"/>
        <v>7984877.7999999998</v>
      </c>
      <c r="DI107" s="28">
        <f t="shared" si="130"/>
        <v>6405124.5200000005</v>
      </c>
      <c r="DJ107" s="31">
        <f t="shared" si="108"/>
        <v>14390002.32</v>
      </c>
      <c r="DK107" s="28">
        <f t="shared" si="131"/>
        <v>27748083.98</v>
      </c>
      <c r="DL107" s="28">
        <f t="shared" si="132"/>
        <v>22258315.740000002</v>
      </c>
      <c r="DM107" s="31">
        <f t="shared" si="133"/>
        <v>50006399.719999999</v>
      </c>
      <c r="DN107" s="151"/>
      <c r="DO107" s="37">
        <f t="shared" si="156"/>
        <v>0</v>
      </c>
    </row>
    <row r="108" spans="1:119" ht="12.75" customHeight="1" x14ac:dyDescent="0.2">
      <c r="A108" s="135">
        <v>76379</v>
      </c>
      <c r="B108" s="150">
        <v>621596506</v>
      </c>
      <c r="C108" s="129" t="s">
        <v>152</v>
      </c>
      <c r="D108" s="80" t="s">
        <v>17</v>
      </c>
      <c r="E108" s="13"/>
      <c r="F108" s="81">
        <v>5</v>
      </c>
      <c r="G108" s="14"/>
      <c r="H108" s="24"/>
      <c r="I108" s="25"/>
      <c r="J108" s="26"/>
      <c r="K108" s="91">
        <v>79000601.483150542</v>
      </c>
      <c r="L108" s="92"/>
      <c r="M108" s="93">
        <f t="shared" si="151"/>
        <v>79000601.483150542</v>
      </c>
      <c r="N108" s="91">
        <v>56771633.025256999</v>
      </c>
      <c r="O108" s="92"/>
      <c r="P108" s="93">
        <f t="shared" si="80"/>
        <v>56771633.025256999</v>
      </c>
      <c r="Q108" s="91">
        <v>0</v>
      </c>
      <c r="R108" s="92">
        <v>0</v>
      </c>
      <c r="S108" s="123">
        <f t="shared" si="152"/>
        <v>135772234.50840753</v>
      </c>
      <c r="U108" s="24">
        <f t="shared" si="153"/>
        <v>79000601.483150542</v>
      </c>
      <c r="V108" s="24">
        <f t="shared" si="154"/>
        <v>56771633.025256999</v>
      </c>
      <c r="X108" s="70">
        <f>+ROUND((U108*0.25)*'Distribution Wksht'!$E$14,2)</f>
        <v>2601217.64</v>
      </c>
      <c r="Y108" s="24">
        <f>+ROUND((V108*0.25)*'Distribution Wksht'!$E$14,2)</f>
        <v>1869294.29</v>
      </c>
      <c r="Z108" s="27">
        <f t="shared" si="155"/>
        <v>4470511.93</v>
      </c>
      <c r="AA108" s="24">
        <f>+ROUND((U108*0.25)*'Distribution Wksht'!$E$15,2)</f>
        <v>1783363.25</v>
      </c>
      <c r="AB108" s="24">
        <f>+ROUND((V108*0.25)*'Distribution Wksht'!$E$15,2)</f>
        <v>1281565.48</v>
      </c>
      <c r="AC108" s="27">
        <f t="shared" si="85"/>
        <v>3064928.73</v>
      </c>
      <c r="AD108" s="24">
        <f>+ROUND((U108*0.25)*'Distribution Wksht'!$E$16,2)</f>
        <v>4039169.09</v>
      </c>
      <c r="AE108" s="24">
        <f>+ROUND((V108*0.25)*'Distribution Wksht'!$E$16,2)</f>
        <v>2902638.98</v>
      </c>
      <c r="AF108" s="27">
        <f t="shared" si="86"/>
        <v>6941808.0700000003</v>
      </c>
      <c r="AG108" s="24">
        <f>+ROUND((U108*0.25)*'Distribution Wksht'!$E$17,2)</f>
        <v>5627148.5899999999</v>
      </c>
      <c r="AH108" s="24">
        <f>+ROUND((V108*0.25)*'Distribution Wksht'!$E$17,2)</f>
        <v>4043797.25</v>
      </c>
      <c r="AI108" s="27">
        <f t="shared" si="87"/>
        <v>9670945.8399999999</v>
      </c>
      <c r="AJ108" s="24">
        <f>+ROUND((U108*0.25)*'Distribution Wksht'!$E$18,2)</f>
        <v>5699251.8099999996</v>
      </c>
      <c r="AK108" s="24">
        <f>+ROUND((V108*0.25)*'Distribution Wksht'!$E$18,2)</f>
        <v>4095612.26</v>
      </c>
      <c r="AL108" s="27">
        <f t="shared" si="88"/>
        <v>9794864.0700000003</v>
      </c>
      <c r="AM108" s="24">
        <f t="shared" si="109"/>
        <v>19750150.379999999</v>
      </c>
      <c r="AN108" s="24">
        <f t="shared" si="110"/>
        <v>14192908.26</v>
      </c>
      <c r="AO108" s="27">
        <f t="shared" si="111"/>
        <v>33943058.640000001</v>
      </c>
      <c r="AQ108" s="70">
        <f>+ROUND((U108*0.25)*'Distribution Wksht'!$L$14,2)</f>
        <v>2601217.64</v>
      </c>
      <c r="AR108" s="24">
        <f>+ROUND((V108*0.25)*'Distribution Wksht'!$L$14,2)</f>
        <v>1869294.29</v>
      </c>
      <c r="AS108" s="27">
        <f t="shared" si="89"/>
        <v>4470511.93</v>
      </c>
      <c r="AT108" s="24">
        <f>+ROUND((U108*0.25)*'Distribution Wksht'!$L$15,2)</f>
        <v>1783363.25</v>
      </c>
      <c r="AU108" s="24">
        <f>+ROUND((V108*0.25)*'Distribution Wksht'!$L$15,2)</f>
        <v>1281565.48</v>
      </c>
      <c r="AV108" s="27">
        <f t="shared" si="90"/>
        <v>3064928.73</v>
      </c>
      <c r="AW108" s="24">
        <f>+ROUND((U108*0.25)*'Distribution Wksht'!$L$16,2)</f>
        <v>4039169.09</v>
      </c>
      <c r="AX108" s="24">
        <f>+ROUND((V108*0.25)*'Distribution Wksht'!$L$16,2)</f>
        <v>2902638.98</v>
      </c>
      <c r="AY108" s="27">
        <f t="shared" si="91"/>
        <v>6941808.0700000003</v>
      </c>
      <c r="AZ108" s="24">
        <f>+ROUND((U108*0.25)*'Distribution Wksht'!$L$17,2)</f>
        <v>5627148.5899999999</v>
      </c>
      <c r="BA108" s="24">
        <f>+ROUND((V108*0.25)*'Distribution Wksht'!$L$17,2)</f>
        <v>4043797.25</v>
      </c>
      <c r="BB108" s="27">
        <f t="shared" si="92"/>
        <v>9670945.8399999999</v>
      </c>
      <c r="BC108" s="24">
        <f>+ROUND((U108*0.25)*'Distribution Wksht'!$L$18,2)</f>
        <v>5699251.8099999996</v>
      </c>
      <c r="BD108" s="24">
        <f>+ROUND((V108*0.25)*'Distribution Wksht'!$L$18,2)</f>
        <v>4095612.26</v>
      </c>
      <c r="BE108" s="27">
        <f t="shared" si="93"/>
        <v>9794864.0700000003</v>
      </c>
      <c r="BF108" s="24">
        <f t="shared" si="112"/>
        <v>19750150.379999999</v>
      </c>
      <c r="BG108" s="24">
        <f t="shared" si="113"/>
        <v>14192908.26</v>
      </c>
      <c r="BH108" s="27">
        <f t="shared" si="114"/>
        <v>33943058.640000001</v>
      </c>
      <c r="BI108" s="37"/>
      <c r="BJ108" s="70">
        <f>+ROUND((U108*0.25)*'Distribution Wksht'!$S$14,2)</f>
        <v>2553087.0099999998</v>
      </c>
      <c r="BK108" s="24">
        <f>+ROUND((V108*0.25)*'Distribution Wksht'!$S$14,2)</f>
        <v>1834706.52</v>
      </c>
      <c r="BL108" s="27">
        <f t="shared" si="94"/>
        <v>4387793.5299999993</v>
      </c>
      <c r="BM108" s="24">
        <f>+ROUND((U108*0.25)*'Distribution Wksht'!$S$15,2)</f>
        <v>1754754.15</v>
      </c>
      <c r="BN108" s="24">
        <f>+ROUND((V108*0.25)*'Distribution Wksht'!$S$15,2)</f>
        <v>1261006.33</v>
      </c>
      <c r="BO108" s="27">
        <f t="shared" si="95"/>
        <v>3015760.48</v>
      </c>
      <c r="BP108" s="24">
        <f>+ROUND((U108*0.25)*'Distribution Wksht'!$S$16,2)</f>
        <v>4106798.88</v>
      </c>
      <c r="BQ108" s="24">
        <f>+ROUND((V108*0.25)*'Distribution Wksht'!$S$16,2)</f>
        <v>2951239.29</v>
      </c>
      <c r="BR108" s="27">
        <f t="shared" si="96"/>
        <v>7058038.1699999999</v>
      </c>
      <c r="BS108" s="24">
        <f>+ROUND((U108*0.25)*'Distribution Wksht'!$S$17,2)</f>
        <v>5668028.6799999997</v>
      </c>
      <c r="BT108" s="24">
        <f>+ROUND((V108*0.25)*'Distribution Wksht'!$S$17,2)</f>
        <v>4073174.61</v>
      </c>
      <c r="BU108" s="27">
        <f t="shared" si="97"/>
        <v>9741203.2899999991</v>
      </c>
      <c r="BV108" s="24">
        <f>+ROUND((U108*0.25)*'Distribution Wksht'!$S$18,2)</f>
        <v>5667481.6500000004</v>
      </c>
      <c r="BW108" s="24">
        <f>+ROUND((V108*0.25)*'Distribution Wksht'!$S$18,2)</f>
        <v>4072781.5</v>
      </c>
      <c r="BX108" s="27">
        <f t="shared" si="98"/>
        <v>9740263.1500000004</v>
      </c>
      <c r="BY108" s="24">
        <f t="shared" si="115"/>
        <v>19750150.369999997</v>
      </c>
      <c r="BZ108" s="24">
        <f t="shared" si="116"/>
        <v>14192908.25</v>
      </c>
      <c r="CA108" s="27">
        <f t="shared" si="117"/>
        <v>33943058.619999997</v>
      </c>
      <c r="CC108" s="70">
        <f>+ROUND((U108*0.25)*'Distribution Wksht'!$Z$14,2)</f>
        <v>2553087.0099999998</v>
      </c>
      <c r="CD108" s="24">
        <f>+ROUND((V108*0.25)*'Distribution Wksht'!$Z$14,2)</f>
        <v>1834706.52</v>
      </c>
      <c r="CE108" s="27">
        <f t="shared" si="99"/>
        <v>4387793.5299999993</v>
      </c>
      <c r="CF108" s="24">
        <f>+ROUND((U108*0.25)*'Distribution Wksht'!$Z$15,2)</f>
        <v>1754754.15</v>
      </c>
      <c r="CG108" s="24">
        <f>+ROUND((V108*0.25)*'Distribution Wksht'!$Z$15,2)</f>
        <v>1261006.33</v>
      </c>
      <c r="CH108" s="27">
        <f t="shared" si="100"/>
        <v>3015760.48</v>
      </c>
      <c r="CI108" s="24">
        <f>+ROUND((U108*0.25)*'Distribution Wksht'!$Z$16,2)</f>
        <v>4106798.88</v>
      </c>
      <c r="CJ108" s="24">
        <f>+ROUND((V108*0.25)*'Distribution Wksht'!$Z$16,)</f>
        <v>2951239</v>
      </c>
      <c r="CK108" s="27">
        <f t="shared" si="101"/>
        <v>7058037.8799999999</v>
      </c>
      <c r="CL108" s="24">
        <f>+ROUND((U108*0.25)*'Distribution Wksht'!$Z$17,2)</f>
        <v>5668028.6799999997</v>
      </c>
      <c r="CM108" s="24">
        <f>+ROUND((V108*0.25)*'Distribution Wksht'!$Z$17,2)</f>
        <v>4073174.61</v>
      </c>
      <c r="CN108" s="27">
        <f t="shared" si="102"/>
        <v>9741203.2899999991</v>
      </c>
      <c r="CO108" s="24">
        <f>+ROUND((U108*0.25)*'Distribution Wksht'!$Z$18,2)</f>
        <v>5667481.6500000004</v>
      </c>
      <c r="CP108" s="24">
        <f>+ROUND((V108*0.25)*'Distribution Wksht'!$Z$18,2)</f>
        <v>4072781.5</v>
      </c>
      <c r="CQ108" s="27">
        <f t="shared" si="103"/>
        <v>9740263.1500000004</v>
      </c>
      <c r="CR108" s="24">
        <f t="shared" si="118"/>
        <v>19750150.369999997</v>
      </c>
      <c r="CS108" s="24">
        <f t="shared" si="119"/>
        <v>14192907.959999999</v>
      </c>
      <c r="CT108" s="27">
        <f t="shared" si="120"/>
        <v>33943058.329999998</v>
      </c>
      <c r="CV108" s="70">
        <f t="shared" si="121"/>
        <v>10308609.300000001</v>
      </c>
      <c r="CW108" s="24">
        <f t="shared" si="122"/>
        <v>7408001.6199999992</v>
      </c>
      <c r="CX108" s="27">
        <f t="shared" si="104"/>
        <v>17716610.920000002</v>
      </c>
      <c r="CY108" s="24">
        <f t="shared" si="123"/>
        <v>7076234.8000000007</v>
      </c>
      <c r="CZ108" s="24">
        <f t="shared" si="124"/>
        <v>5085143.62</v>
      </c>
      <c r="DA108" s="27">
        <f t="shared" si="105"/>
        <v>12161378.420000002</v>
      </c>
      <c r="DB108" s="24">
        <f t="shared" si="125"/>
        <v>16291935.939999998</v>
      </c>
      <c r="DC108" s="24">
        <f t="shared" si="126"/>
        <v>11707756.25</v>
      </c>
      <c r="DD108" s="27">
        <f t="shared" si="106"/>
        <v>27999692.189999998</v>
      </c>
      <c r="DE108" s="24">
        <f t="shared" si="127"/>
        <v>22590354.539999999</v>
      </c>
      <c r="DF108" s="24">
        <f t="shared" si="128"/>
        <v>16233943.719999999</v>
      </c>
      <c r="DG108" s="27">
        <f t="shared" si="107"/>
        <v>38824298.259999998</v>
      </c>
      <c r="DH108" s="24">
        <f t="shared" si="129"/>
        <v>22733466.920000002</v>
      </c>
      <c r="DI108" s="24">
        <f t="shared" si="130"/>
        <v>16336787.52</v>
      </c>
      <c r="DJ108" s="27">
        <f t="shared" si="108"/>
        <v>39070254.439999998</v>
      </c>
      <c r="DK108" s="24">
        <f t="shared" si="131"/>
        <v>79000601.5</v>
      </c>
      <c r="DL108" s="24">
        <f t="shared" si="132"/>
        <v>56771632.729999989</v>
      </c>
      <c r="DM108" s="27">
        <f t="shared" si="133"/>
        <v>135772234.22999999</v>
      </c>
      <c r="DN108" s="151"/>
      <c r="DO108" s="37">
        <f t="shared" si="156"/>
        <v>0</v>
      </c>
    </row>
    <row r="109" spans="1:119" ht="12.75" customHeight="1" x14ac:dyDescent="0.2">
      <c r="A109" s="136">
        <v>74357</v>
      </c>
      <c r="B109" s="149">
        <v>720995809</v>
      </c>
      <c r="C109" s="130" t="s">
        <v>153</v>
      </c>
      <c r="D109" s="82" t="s">
        <v>6</v>
      </c>
      <c r="E109" s="11"/>
      <c r="F109" s="83">
        <v>2</v>
      </c>
      <c r="G109" s="15"/>
      <c r="H109" s="28"/>
      <c r="I109" s="29"/>
      <c r="J109" s="30"/>
      <c r="K109" s="94">
        <v>154834.43054276824</v>
      </c>
      <c r="L109" s="95"/>
      <c r="M109" s="96">
        <f t="shared" si="151"/>
        <v>154834.43054276824</v>
      </c>
      <c r="N109" s="94">
        <v>1855199.7103758263</v>
      </c>
      <c r="O109" s="95"/>
      <c r="P109" s="96">
        <f t="shared" si="80"/>
        <v>1855199.7103758263</v>
      </c>
      <c r="Q109" s="94">
        <v>0</v>
      </c>
      <c r="R109" s="95">
        <v>0</v>
      </c>
      <c r="S109" s="124">
        <f t="shared" si="152"/>
        <v>2010034.1409185946</v>
      </c>
      <c r="U109" s="28">
        <f t="shared" si="153"/>
        <v>154834.43054276824</v>
      </c>
      <c r="V109" s="28">
        <f t="shared" si="154"/>
        <v>1855199.7103758263</v>
      </c>
      <c r="X109" s="71">
        <f>+ROUND((U109*0.25)*'Distribution Wksht'!$E$14,2)</f>
        <v>5098.16</v>
      </c>
      <c r="Y109" s="28">
        <f>+ROUND((V109*0.25)*'Distribution Wksht'!$E$14,2)</f>
        <v>61085.34</v>
      </c>
      <c r="Z109" s="31">
        <f t="shared" si="155"/>
        <v>66183.5</v>
      </c>
      <c r="AA109" s="28">
        <f>+ROUND((U109*0.25)*'Distribution Wksht'!$E$15,2)</f>
        <v>3495.24</v>
      </c>
      <c r="AB109" s="28">
        <f>+ROUND((V109*0.25)*'Distribution Wksht'!$E$15,2)</f>
        <v>41879.360000000001</v>
      </c>
      <c r="AC109" s="31">
        <f t="shared" si="85"/>
        <v>45374.6</v>
      </c>
      <c r="AD109" s="28">
        <f>+ROUND((U109*0.25)*'Distribution Wksht'!$E$16,2)</f>
        <v>7916.43</v>
      </c>
      <c r="AE109" s="28">
        <f>+ROUND((V109*0.25)*'Distribution Wksht'!$E$16,2)</f>
        <v>94853.27</v>
      </c>
      <c r="AF109" s="31">
        <f t="shared" si="86"/>
        <v>102769.70000000001</v>
      </c>
      <c r="AG109" s="28">
        <f>+ROUND((U109*0.25)*'Distribution Wksht'!$E$17,2)</f>
        <v>11028.73</v>
      </c>
      <c r="AH109" s="28">
        <f>+ROUND((V109*0.25)*'Distribution Wksht'!$E$17,2)</f>
        <v>132144.37</v>
      </c>
      <c r="AI109" s="31">
        <f t="shared" si="87"/>
        <v>143173.1</v>
      </c>
      <c r="AJ109" s="28">
        <f>+ROUND((U109*0.25)*'Distribution Wksht'!$E$18,2)</f>
        <v>11170.05</v>
      </c>
      <c r="AK109" s="28">
        <f>+ROUND((V109*0.25)*'Distribution Wksht'!$E$18,2)</f>
        <v>133837.59</v>
      </c>
      <c r="AL109" s="31">
        <f t="shared" si="88"/>
        <v>145007.63999999998</v>
      </c>
      <c r="AM109" s="28">
        <f t="shared" si="109"/>
        <v>38708.61</v>
      </c>
      <c r="AN109" s="28">
        <f t="shared" si="110"/>
        <v>463799.92999999993</v>
      </c>
      <c r="AO109" s="31">
        <f t="shared" si="111"/>
        <v>502508.53999999992</v>
      </c>
      <c r="AQ109" s="71">
        <f>+ROUND((U109*0.25)*'Distribution Wksht'!$L$14,2)</f>
        <v>5098.16</v>
      </c>
      <c r="AR109" s="28">
        <f>+ROUND((V109*0.25)*'Distribution Wksht'!$L$14,2)</f>
        <v>61085.34</v>
      </c>
      <c r="AS109" s="31">
        <f t="shared" si="89"/>
        <v>66183.5</v>
      </c>
      <c r="AT109" s="28">
        <f>+ROUND((U109*0.25)*'Distribution Wksht'!$L$15,2)</f>
        <v>3495.24</v>
      </c>
      <c r="AU109" s="28">
        <f>+ROUND((V109*0.25)*'Distribution Wksht'!$L$15,2)</f>
        <v>41879.360000000001</v>
      </c>
      <c r="AV109" s="31">
        <f t="shared" si="90"/>
        <v>45374.6</v>
      </c>
      <c r="AW109" s="28">
        <f>+ROUND((U109*0.25)*'Distribution Wksht'!$L$16,2)</f>
        <v>7916.43</v>
      </c>
      <c r="AX109" s="28">
        <f>+ROUND((V109*0.25)*'Distribution Wksht'!$L$16,2)</f>
        <v>94853.27</v>
      </c>
      <c r="AY109" s="31">
        <f t="shared" si="91"/>
        <v>102769.70000000001</v>
      </c>
      <c r="AZ109" s="28">
        <f>+ROUND((U109*0.25)*'Distribution Wksht'!$L$17,2)</f>
        <v>11028.73</v>
      </c>
      <c r="BA109" s="28">
        <f>+ROUND((V109*0.25)*'Distribution Wksht'!$L$17,2)</f>
        <v>132144.37</v>
      </c>
      <c r="BB109" s="31">
        <f t="shared" si="92"/>
        <v>143173.1</v>
      </c>
      <c r="BC109" s="28">
        <f>+ROUND((U109*0.25)*'Distribution Wksht'!$L$18,2)</f>
        <v>11170.05</v>
      </c>
      <c r="BD109" s="28">
        <f>+ROUND((V109*0.25)*'Distribution Wksht'!$L$18,2)</f>
        <v>133837.59</v>
      </c>
      <c r="BE109" s="31">
        <f t="shared" si="93"/>
        <v>145007.63999999998</v>
      </c>
      <c r="BF109" s="28">
        <f t="shared" si="112"/>
        <v>38708.61</v>
      </c>
      <c r="BG109" s="28">
        <f t="shared" si="113"/>
        <v>463799.92999999993</v>
      </c>
      <c r="BH109" s="31">
        <f t="shared" si="114"/>
        <v>502508.53999999992</v>
      </c>
      <c r="BI109" s="37"/>
      <c r="BJ109" s="71">
        <f>+ROUND((U109*0.25)*'Distribution Wksht'!$S$14,2)</f>
        <v>5003.83</v>
      </c>
      <c r="BK109" s="28">
        <f>+ROUND((V109*0.25)*'Distribution Wksht'!$S$14,2)</f>
        <v>59955.07</v>
      </c>
      <c r="BL109" s="31">
        <f t="shared" si="94"/>
        <v>64958.9</v>
      </c>
      <c r="BM109" s="28">
        <f>+ROUND((U109*0.25)*'Distribution Wksht'!$S$15,2)</f>
        <v>3439.17</v>
      </c>
      <c r="BN109" s="28">
        <f>+ROUND((V109*0.25)*'Distribution Wksht'!$S$15,2)</f>
        <v>41207.53</v>
      </c>
      <c r="BO109" s="31">
        <f t="shared" si="95"/>
        <v>44646.7</v>
      </c>
      <c r="BP109" s="28">
        <f>+ROUND((U109*0.25)*'Distribution Wksht'!$S$16,2)</f>
        <v>8048.97</v>
      </c>
      <c r="BQ109" s="28">
        <f>+ROUND((V109*0.25)*'Distribution Wksht'!$S$16,2)</f>
        <v>96441.44</v>
      </c>
      <c r="BR109" s="31">
        <f t="shared" si="96"/>
        <v>104490.41</v>
      </c>
      <c r="BS109" s="28">
        <f>+ROUND((U109*0.25)*'Distribution Wksht'!$S$17,2)</f>
        <v>11108.85</v>
      </c>
      <c r="BT109" s="28">
        <f>+ROUND((V109*0.25)*'Distribution Wksht'!$S$17,2)</f>
        <v>133104.37</v>
      </c>
      <c r="BU109" s="31">
        <f t="shared" si="97"/>
        <v>144213.22</v>
      </c>
      <c r="BV109" s="28">
        <f>+ROUND((U109*0.25)*'Distribution Wksht'!$S$18,2)</f>
        <v>11107.78</v>
      </c>
      <c r="BW109" s="28">
        <f>+ROUND((V109*0.25)*'Distribution Wksht'!$S$18,2)</f>
        <v>133091.51999999999</v>
      </c>
      <c r="BX109" s="31">
        <f t="shared" si="98"/>
        <v>144199.29999999999</v>
      </c>
      <c r="BY109" s="28">
        <f t="shared" si="115"/>
        <v>38708.6</v>
      </c>
      <c r="BZ109" s="28">
        <f t="shared" si="116"/>
        <v>463799.93000000005</v>
      </c>
      <c r="CA109" s="31">
        <f t="shared" si="117"/>
        <v>502508.53</v>
      </c>
      <c r="CC109" s="71">
        <f>+ROUND((U109*0.25)*'Distribution Wksht'!$Z$14,2)</f>
        <v>5003.83</v>
      </c>
      <c r="CD109" s="28">
        <f>+ROUND((V109*0.25)*'Distribution Wksht'!$Z$14,2)</f>
        <v>59955.07</v>
      </c>
      <c r="CE109" s="31">
        <f t="shared" si="99"/>
        <v>64958.9</v>
      </c>
      <c r="CF109" s="28">
        <f>+ROUND((U109*0.25)*'Distribution Wksht'!$Z$15,2)</f>
        <v>3439.17</v>
      </c>
      <c r="CG109" s="28">
        <f>+ROUND((V109*0.25)*'Distribution Wksht'!$Z$15,2)</f>
        <v>41207.53</v>
      </c>
      <c r="CH109" s="31">
        <f t="shared" si="100"/>
        <v>44646.7</v>
      </c>
      <c r="CI109" s="28">
        <f>+ROUND((U109*0.25)*'Distribution Wksht'!$Z$16,2)</f>
        <v>8048.97</v>
      </c>
      <c r="CJ109" s="28">
        <f>+ROUND((V109*0.25)*'Distribution Wksht'!$Z$16,)</f>
        <v>96441</v>
      </c>
      <c r="CK109" s="31">
        <f t="shared" si="101"/>
        <v>104489.97</v>
      </c>
      <c r="CL109" s="28">
        <f>+ROUND((U109*0.25)*'Distribution Wksht'!$Z$17,2)</f>
        <v>11108.85</v>
      </c>
      <c r="CM109" s="28">
        <f>+ROUND((V109*0.25)*'Distribution Wksht'!$Z$17,2)</f>
        <v>133104.37</v>
      </c>
      <c r="CN109" s="31">
        <f t="shared" si="102"/>
        <v>144213.22</v>
      </c>
      <c r="CO109" s="28">
        <f>+ROUND((U109*0.25)*'Distribution Wksht'!$Z$18,2)</f>
        <v>11107.78</v>
      </c>
      <c r="CP109" s="28">
        <f>+ROUND((V109*0.25)*'Distribution Wksht'!$Z$18,2)</f>
        <v>133091.51999999999</v>
      </c>
      <c r="CQ109" s="31">
        <f t="shared" si="103"/>
        <v>144199.29999999999</v>
      </c>
      <c r="CR109" s="28">
        <f t="shared" si="118"/>
        <v>38708.6</v>
      </c>
      <c r="CS109" s="28">
        <f t="shared" si="119"/>
        <v>463799.49</v>
      </c>
      <c r="CT109" s="31">
        <f t="shared" si="120"/>
        <v>502508.08999999997</v>
      </c>
      <c r="CV109" s="71">
        <f t="shared" si="121"/>
        <v>20203.98</v>
      </c>
      <c r="CW109" s="28">
        <f t="shared" si="122"/>
        <v>242080.82</v>
      </c>
      <c r="CX109" s="31">
        <f t="shared" si="104"/>
        <v>262284.79999999999</v>
      </c>
      <c r="CY109" s="28">
        <f t="shared" si="123"/>
        <v>13868.82</v>
      </c>
      <c r="CZ109" s="28">
        <f t="shared" si="124"/>
        <v>166173.78</v>
      </c>
      <c r="DA109" s="31">
        <f t="shared" si="105"/>
        <v>180042.6</v>
      </c>
      <c r="DB109" s="28">
        <f t="shared" si="125"/>
        <v>31930.800000000003</v>
      </c>
      <c r="DC109" s="28">
        <f t="shared" si="126"/>
        <v>382588.98</v>
      </c>
      <c r="DD109" s="31">
        <f t="shared" si="106"/>
        <v>414519.77999999997</v>
      </c>
      <c r="DE109" s="28">
        <f t="shared" si="127"/>
        <v>44275.159999999996</v>
      </c>
      <c r="DF109" s="28">
        <f t="shared" si="128"/>
        <v>530497.48</v>
      </c>
      <c r="DG109" s="31">
        <f t="shared" si="107"/>
        <v>574772.64</v>
      </c>
      <c r="DH109" s="28">
        <f t="shared" si="129"/>
        <v>44555.659999999996</v>
      </c>
      <c r="DI109" s="28">
        <f t="shared" si="130"/>
        <v>533858.22</v>
      </c>
      <c r="DJ109" s="31">
        <f t="shared" si="108"/>
        <v>578413.88</v>
      </c>
      <c r="DK109" s="28">
        <f t="shared" si="131"/>
        <v>154834.42000000001</v>
      </c>
      <c r="DL109" s="28">
        <f t="shared" si="132"/>
        <v>1855199.28</v>
      </c>
      <c r="DM109" s="31">
        <f t="shared" si="133"/>
        <v>2010033.7</v>
      </c>
      <c r="DN109" s="151"/>
      <c r="DO109" s="37">
        <f t="shared" si="156"/>
        <v>0</v>
      </c>
    </row>
    <row r="110" spans="1:119" ht="25.5" customHeight="1" x14ac:dyDescent="0.2">
      <c r="A110" s="135">
        <v>72042</v>
      </c>
      <c r="B110" s="150">
        <v>462605366</v>
      </c>
      <c r="C110" s="160" t="s">
        <v>186</v>
      </c>
      <c r="D110" s="80" t="s">
        <v>7</v>
      </c>
      <c r="E110" s="13"/>
      <c r="F110" s="81">
        <v>1</v>
      </c>
      <c r="G110" s="14"/>
      <c r="H110" s="24"/>
      <c r="I110" s="25"/>
      <c r="J110" s="26"/>
      <c r="K110" s="91">
        <v>5665316.8681900064</v>
      </c>
      <c r="L110" s="92"/>
      <c r="M110" s="93">
        <f t="shared" si="151"/>
        <v>5665316.8681900064</v>
      </c>
      <c r="N110" s="91">
        <v>39073573.853030123</v>
      </c>
      <c r="O110" s="92"/>
      <c r="P110" s="93">
        <f t="shared" si="80"/>
        <v>39073573.853030123</v>
      </c>
      <c r="Q110" s="91">
        <v>11486369.278779872</v>
      </c>
      <c r="R110" s="92">
        <v>0</v>
      </c>
      <c r="S110" s="123">
        <f t="shared" si="152"/>
        <v>56225260</v>
      </c>
      <c r="U110" s="24">
        <f t="shared" si="153"/>
        <v>5665316.8681900064</v>
      </c>
      <c r="V110" s="24">
        <f t="shared" si="154"/>
        <v>39073573.853030123</v>
      </c>
      <c r="X110" s="70">
        <f>+ROUND((U110*0.25)*'Distribution Wksht'!$E$14,2)</f>
        <v>186539.37</v>
      </c>
      <c r="Y110" s="24">
        <f>+ROUND((V110*0.25)*'Distribution Wksht'!$E$14,2)</f>
        <v>1286558.17</v>
      </c>
      <c r="Z110" s="27">
        <f t="shared" si="155"/>
        <v>1473097.54</v>
      </c>
      <c r="AA110" s="24">
        <f>+ROUND((U110*0.25)*'Distribution Wksht'!$E$15,2)</f>
        <v>127889.13</v>
      </c>
      <c r="AB110" s="24">
        <f>+ROUND((V110*0.25)*'Distribution Wksht'!$E$15,2)</f>
        <v>882048.67</v>
      </c>
      <c r="AC110" s="27">
        <f t="shared" si="85"/>
        <v>1009937.8</v>
      </c>
      <c r="AD110" s="24">
        <f>+ROUND((U110*0.25)*'Distribution Wksht'!$E$16,2)</f>
        <v>289658.21000000002</v>
      </c>
      <c r="AE110" s="24">
        <f>+ROUND((V110*0.25)*'Distribution Wksht'!$E$16,2)</f>
        <v>1997766.71</v>
      </c>
      <c r="AF110" s="27">
        <f t="shared" si="86"/>
        <v>2287424.92</v>
      </c>
      <c r="AG110" s="24">
        <f>+ROUND((U110*0.25)*'Distribution Wksht'!$E$17,2)</f>
        <v>403535.91</v>
      </c>
      <c r="AH110" s="24">
        <f>+ROUND((V110*0.25)*'Distribution Wksht'!$E$17,2)</f>
        <v>2783178.89</v>
      </c>
      <c r="AI110" s="27">
        <f t="shared" si="87"/>
        <v>3186714.8000000003</v>
      </c>
      <c r="AJ110" s="24">
        <f>+ROUND((U110*0.25)*'Distribution Wksht'!$E$18,2)</f>
        <v>408706.6</v>
      </c>
      <c r="AK110" s="24">
        <f>+ROUND((V110*0.25)*'Distribution Wksht'!$E$18,2)</f>
        <v>2818841.02</v>
      </c>
      <c r="AL110" s="27">
        <f t="shared" si="88"/>
        <v>3227547.62</v>
      </c>
      <c r="AM110" s="24">
        <f t="shared" si="109"/>
        <v>1416329.2199999997</v>
      </c>
      <c r="AN110" s="24">
        <f t="shared" si="110"/>
        <v>9768393.459999999</v>
      </c>
      <c r="AO110" s="27">
        <f t="shared" si="111"/>
        <v>11184722.68</v>
      </c>
      <c r="AQ110" s="70">
        <f>+ROUND((U110*0.25)*'Distribution Wksht'!$L$14,2)</f>
        <v>186539.37</v>
      </c>
      <c r="AR110" s="24">
        <f>+ROUND((V110*0.25)*'Distribution Wksht'!$L$14,2)</f>
        <v>1286558.17</v>
      </c>
      <c r="AS110" s="27">
        <f t="shared" si="89"/>
        <v>1473097.54</v>
      </c>
      <c r="AT110" s="24">
        <f>+ROUND((U110*0.25)*'Distribution Wksht'!$L$15,2)</f>
        <v>127889.13</v>
      </c>
      <c r="AU110" s="24">
        <f>+ROUND((V110*0.25)*'Distribution Wksht'!$L$15,2)</f>
        <v>882048.67</v>
      </c>
      <c r="AV110" s="27">
        <f t="shared" si="90"/>
        <v>1009937.8</v>
      </c>
      <c r="AW110" s="24">
        <f>+ROUND((U110*0.25)*'Distribution Wksht'!$L$16,2)</f>
        <v>289658.21000000002</v>
      </c>
      <c r="AX110" s="24">
        <f>+ROUND((V110*0.25)*'Distribution Wksht'!$L$16,2)</f>
        <v>1997766.71</v>
      </c>
      <c r="AY110" s="27">
        <f t="shared" si="91"/>
        <v>2287424.92</v>
      </c>
      <c r="AZ110" s="24">
        <f>+ROUND((U110*0.25)*'Distribution Wksht'!$L$17,2)</f>
        <v>403535.91</v>
      </c>
      <c r="BA110" s="24">
        <f>+ROUND((V110*0.25)*'Distribution Wksht'!$L$17,2)</f>
        <v>2783178.89</v>
      </c>
      <c r="BB110" s="27">
        <f t="shared" si="92"/>
        <v>3186714.8000000003</v>
      </c>
      <c r="BC110" s="24">
        <f>+ROUND((U110*0.25)*'Distribution Wksht'!$L$18,2)</f>
        <v>408706.6</v>
      </c>
      <c r="BD110" s="24">
        <f>+ROUND((V110*0.25)*'Distribution Wksht'!$L$18,2)</f>
        <v>2818841.02</v>
      </c>
      <c r="BE110" s="27">
        <f t="shared" si="93"/>
        <v>3227547.62</v>
      </c>
      <c r="BF110" s="24">
        <f t="shared" si="112"/>
        <v>1416329.2199999997</v>
      </c>
      <c r="BG110" s="24">
        <f t="shared" si="113"/>
        <v>9768393.459999999</v>
      </c>
      <c r="BH110" s="27">
        <f t="shared" si="114"/>
        <v>11184722.68</v>
      </c>
      <c r="BI110" s="37"/>
      <c r="BJ110" s="70">
        <f>+ROUND((U110*0.25)*'Distribution Wksht'!$S$14,2)</f>
        <v>183087.81</v>
      </c>
      <c r="BK110" s="24">
        <f>+ROUND((V110*0.25)*'Distribution Wksht'!$S$14,2)</f>
        <v>1262752.8400000001</v>
      </c>
      <c r="BL110" s="27">
        <f t="shared" si="94"/>
        <v>1445840.6500000001</v>
      </c>
      <c r="BM110" s="24">
        <f>+ROUND((U110*0.25)*'Distribution Wksht'!$S$15,2)</f>
        <v>125837.5</v>
      </c>
      <c r="BN110" s="24">
        <f>+ROUND((V110*0.25)*'Distribution Wksht'!$S$15,2)</f>
        <v>867898.66</v>
      </c>
      <c r="BO110" s="27">
        <f t="shared" si="95"/>
        <v>993736.16</v>
      </c>
      <c r="BP110" s="24">
        <f>+ROUND((U110*0.25)*'Distribution Wksht'!$S$16,2)</f>
        <v>294508.09999999998</v>
      </c>
      <c r="BQ110" s="24">
        <f>+ROUND((V110*0.25)*'Distribution Wksht'!$S$16,2)</f>
        <v>2031216.3</v>
      </c>
      <c r="BR110" s="27">
        <f t="shared" si="96"/>
        <v>2325724.4</v>
      </c>
      <c r="BS110" s="24">
        <f>+ROUND((U110*0.25)*'Distribution Wksht'!$S$17,2)</f>
        <v>406467.52</v>
      </c>
      <c r="BT110" s="24">
        <f>+ROUND((V110*0.25)*'Distribution Wksht'!$S$17,2)</f>
        <v>2803398.12</v>
      </c>
      <c r="BU110" s="27">
        <f t="shared" si="97"/>
        <v>3209865.64</v>
      </c>
      <c r="BV110" s="24">
        <f>+ROUND((U110*0.25)*'Distribution Wksht'!$S$18,2)</f>
        <v>406428.29</v>
      </c>
      <c r="BW110" s="24">
        <f>+ROUND((V110*0.25)*'Distribution Wksht'!$S$18,2)</f>
        <v>2803127.55</v>
      </c>
      <c r="BX110" s="27">
        <f t="shared" si="98"/>
        <v>3209555.84</v>
      </c>
      <c r="BY110" s="24">
        <f t="shared" si="115"/>
        <v>1416329.22</v>
      </c>
      <c r="BZ110" s="24">
        <f t="shared" si="116"/>
        <v>9768393.4699999988</v>
      </c>
      <c r="CA110" s="27">
        <f t="shared" si="117"/>
        <v>11184722.689999999</v>
      </c>
      <c r="CC110" s="70">
        <f>+ROUND((U110*0.25)*'Distribution Wksht'!$Z$14,2)</f>
        <v>183087.81</v>
      </c>
      <c r="CD110" s="24">
        <f>+ROUND((V110*0.25)*'Distribution Wksht'!$Z$14,2)</f>
        <v>1262752.8400000001</v>
      </c>
      <c r="CE110" s="27">
        <f t="shared" si="99"/>
        <v>1445840.6500000001</v>
      </c>
      <c r="CF110" s="24">
        <f>+ROUND((U110*0.25)*'Distribution Wksht'!$Z$15,2)</f>
        <v>125837.5</v>
      </c>
      <c r="CG110" s="24">
        <f>+ROUND((V110*0.25)*'Distribution Wksht'!$Z$15,2)</f>
        <v>867898.66</v>
      </c>
      <c r="CH110" s="27">
        <f t="shared" si="100"/>
        <v>993736.16</v>
      </c>
      <c r="CI110" s="24">
        <f>+ROUND((U110*0.25)*'Distribution Wksht'!$Z$16,2)</f>
        <v>294508.09999999998</v>
      </c>
      <c r="CJ110" s="24">
        <f>+ROUND((V110*0.25)*'Distribution Wksht'!$Z$16,)</f>
        <v>2031216</v>
      </c>
      <c r="CK110" s="27">
        <f t="shared" si="101"/>
        <v>2325724.1</v>
      </c>
      <c r="CL110" s="24">
        <f>+ROUND((U110*0.25)*'Distribution Wksht'!$Z$17,2)</f>
        <v>406467.52</v>
      </c>
      <c r="CM110" s="24">
        <f>+ROUND((V110*0.25)*'Distribution Wksht'!$Z$17,2)</f>
        <v>2803398.12</v>
      </c>
      <c r="CN110" s="27">
        <f t="shared" si="102"/>
        <v>3209865.64</v>
      </c>
      <c r="CO110" s="24">
        <f>+ROUND((U110*0.25)*'Distribution Wksht'!$Z$18,2)</f>
        <v>406428.29</v>
      </c>
      <c r="CP110" s="24">
        <f>+ROUND((V110*0.25)*'Distribution Wksht'!$Z$18,2)</f>
        <v>2803127.55</v>
      </c>
      <c r="CQ110" s="27">
        <f t="shared" si="103"/>
        <v>3209555.84</v>
      </c>
      <c r="CR110" s="24">
        <f t="shared" si="118"/>
        <v>1416329.22</v>
      </c>
      <c r="CS110" s="24">
        <f t="shared" si="119"/>
        <v>9768393.1699999999</v>
      </c>
      <c r="CT110" s="27">
        <f t="shared" si="120"/>
        <v>11184722.390000001</v>
      </c>
      <c r="CV110" s="70">
        <f t="shared" si="121"/>
        <v>739254.3600000001</v>
      </c>
      <c r="CW110" s="24">
        <f t="shared" si="122"/>
        <v>5098622.0199999996</v>
      </c>
      <c r="CX110" s="27">
        <f t="shared" si="104"/>
        <v>5837876.3799999999</v>
      </c>
      <c r="CY110" s="24">
        <f t="shared" si="123"/>
        <v>507453.26</v>
      </c>
      <c r="CZ110" s="24">
        <f t="shared" si="124"/>
        <v>3499894.66</v>
      </c>
      <c r="DA110" s="27">
        <f t="shared" si="105"/>
        <v>4007347.92</v>
      </c>
      <c r="DB110" s="24">
        <f t="shared" si="125"/>
        <v>1168332.6200000001</v>
      </c>
      <c r="DC110" s="24">
        <f t="shared" si="126"/>
        <v>8057965.7199999997</v>
      </c>
      <c r="DD110" s="27">
        <f t="shared" si="106"/>
        <v>9226298.3399999999</v>
      </c>
      <c r="DE110" s="24">
        <f t="shared" si="127"/>
        <v>1620006.8599999999</v>
      </c>
      <c r="DF110" s="24">
        <f t="shared" si="128"/>
        <v>11173154.02</v>
      </c>
      <c r="DG110" s="27">
        <f t="shared" si="107"/>
        <v>12793160.879999999</v>
      </c>
      <c r="DH110" s="24">
        <f t="shared" si="129"/>
        <v>1630269.78</v>
      </c>
      <c r="DI110" s="24">
        <f t="shared" si="130"/>
        <v>11243937.140000001</v>
      </c>
      <c r="DJ110" s="27">
        <f t="shared" si="108"/>
        <v>12874206.92</v>
      </c>
      <c r="DK110" s="24">
        <f t="shared" si="131"/>
        <v>5665316.8799999999</v>
      </c>
      <c r="DL110" s="24">
        <f t="shared" si="132"/>
        <v>39073573.560000002</v>
      </c>
      <c r="DM110" s="27">
        <f t="shared" si="133"/>
        <v>44738890.440000005</v>
      </c>
      <c r="DN110" s="151"/>
      <c r="DO110" s="37">
        <f t="shared" si="156"/>
        <v>0</v>
      </c>
    </row>
    <row r="111" spans="1:119" ht="12.75" customHeight="1" x14ac:dyDescent="0.2">
      <c r="A111" s="136">
        <v>76565</v>
      </c>
      <c r="B111" s="149">
        <v>251925187</v>
      </c>
      <c r="C111" s="130" t="s">
        <v>154</v>
      </c>
      <c r="D111" s="82" t="s">
        <v>10</v>
      </c>
      <c r="E111" s="11"/>
      <c r="F111" s="83">
        <v>1</v>
      </c>
      <c r="G111" s="15"/>
      <c r="H111" s="28"/>
      <c r="I111" s="29"/>
      <c r="J111" s="30"/>
      <c r="K111" s="94">
        <v>48240984.594179876</v>
      </c>
      <c r="L111" s="95"/>
      <c r="M111" s="96">
        <f t="shared" si="151"/>
        <v>48240984.594179876</v>
      </c>
      <c r="N111" s="94">
        <v>91571443.262053043</v>
      </c>
      <c r="O111" s="95"/>
      <c r="P111" s="96">
        <f t="shared" si="80"/>
        <v>91571443.262053043</v>
      </c>
      <c r="Q111" s="94">
        <v>100860463.14376709</v>
      </c>
      <c r="R111" s="95">
        <v>0</v>
      </c>
      <c r="S111" s="124">
        <f t="shared" si="152"/>
        <v>240672891</v>
      </c>
      <c r="U111" s="95">
        <f t="shared" si="153"/>
        <v>48240984.594179876</v>
      </c>
      <c r="V111" s="95">
        <f t="shared" si="154"/>
        <v>91571443.262053043</v>
      </c>
      <c r="X111" s="71">
        <f>+ROUND((U111*0.25)*'Distribution Wksht'!$E$14,2)</f>
        <v>1588409.43</v>
      </c>
      <c r="Y111" s="28">
        <f>+ROUND((V111*0.25)*'Distribution Wksht'!$E$14,2)</f>
        <v>3015132.15</v>
      </c>
      <c r="Z111" s="31">
        <f t="shared" si="155"/>
        <v>4603541.58</v>
      </c>
      <c r="AA111" s="28">
        <f>+ROUND((U111*0.25)*'Distribution Wksht'!$E$15,2)</f>
        <v>1088994.23</v>
      </c>
      <c r="AB111" s="28">
        <f>+ROUND((V111*0.25)*'Distribution Wksht'!$E$15,2)</f>
        <v>2067138.02</v>
      </c>
      <c r="AC111" s="31">
        <f t="shared" si="85"/>
        <v>3156132.25</v>
      </c>
      <c r="AD111" s="28">
        <f>+ROUND((U111*0.25)*'Distribution Wksht'!$E$16,2)</f>
        <v>2466481.14</v>
      </c>
      <c r="AE111" s="28">
        <f>+ROUND((V111*0.25)*'Distribution Wksht'!$E$16,2)</f>
        <v>4681895.2699999996</v>
      </c>
      <c r="AF111" s="31">
        <f t="shared" si="86"/>
        <v>7148376.4100000001</v>
      </c>
      <c r="AG111" s="28">
        <f>+ROUND((U111*0.25)*'Distribution Wksht'!$E$17,2)</f>
        <v>3436166.1</v>
      </c>
      <c r="AH111" s="28">
        <f>+ROUND((V111*0.25)*'Distribution Wksht'!$E$17,2)</f>
        <v>6522559.4199999999</v>
      </c>
      <c r="AI111" s="31">
        <f t="shared" ref="AI111:AI118" si="157">+AG111+AH111</f>
        <v>9958725.5199999996</v>
      </c>
      <c r="AJ111" s="28">
        <f>+ROUND((U111*0.25)*'Distribution Wksht'!$E$18,2)</f>
        <v>3480195.26</v>
      </c>
      <c r="AK111" s="28">
        <f>+ROUND((V111*0.25)*'Distribution Wksht'!$E$18,2)</f>
        <v>6606135.9500000002</v>
      </c>
      <c r="AL111" s="31">
        <f t="shared" ref="AL111:AL118" si="158">+AJ111+AK111</f>
        <v>10086331.210000001</v>
      </c>
      <c r="AM111" s="28">
        <f t="shared" si="109"/>
        <v>12060246.16</v>
      </c>
      <c r="AN111" s="28">
        <f t="shared" si="110"/>
        <v>22892860.809999999</v>
      </c>
      <c r="AO111" s="31">
        <f t="shared" si="111"/>
        <v>34953106.969999999</v>
      </c>
      <c r="AQ111" s="71">
        <f>+ROUND((U111*0.25)*'Distribution Wksht'!$L$14,2)</f>
        <v>1588409.43</v>
      </c>
      <c r="AR111" s="28">
        <f>+ROUND((V111*0.25)*'Distribution Wksht'!$L$14,2)</f>
        <v>3015132.15</v>
      </c>
      <c r="AS111" s="31">
        <f t="shared" si="89"/>
        <v>4603541.58</v>
      </c>
      <c r="AT111" s="28">
        <f>+ROUND((U111*0.25)*'Distribution Wksht'!$L$15,2)</f>
        <v>1088994.23</v>
      </c>
      <c r="AU111" s="28">
        <f>+ROUND((V111*0.25)*'Distribution Wksht'!$L$15,2)</f>
        <v>2067138.02</v>
      </c>
      <c r="AV111" s="31">
        <f t="shared" si="90"/>
        <v>3156132.25</v>
      </c>
      <c r="AW111" s="28">
        <f>+ROUND((U111*0.25)*'Distribution Wksht'!$L$16,2)</f>
        <v>2466481.14</v>
      </c>
      <c r="AX111" s="28">
        <f>+ROUND((V111*0.25)*'Distribution Wksht'!$L$16,2)</f>
        <v>4681895.2699999996</v>
      </c>
      <c r="AY111" s="31">
        <f t="shared" si="91"/>
        <v>7148376.4100000001</v>
      </c>
      <c r="AZ111" s="28">
        <f>+ROUND((U111*0.25)*'Distribution Wksht'!$L$17,2)</f>
        <v>3436166.1</v>
      </c>
      <c r="BA111" s="28">
        <f>+ROUND((V111*0.25)*'Distribution Wksht'!$L$17,2)</f>
        <v>6522559.4199999999</v>
      </c>
      <c r="BB111" s="31">
        <f t="shared" si="92"/>
        <v>9958725.5199999996</v>
      </c>
      <c r="BC111" s="28">
        <f>+ROUND((U111*0.25)*'Distribution Wksht'!$L$18,2)</f>
        <v>3480195.26</v>
      </c>
      <c r="BD111" s="28">
        <f>+ROUND((V111*0.25)*'Distribution Wksht'!$L$18,2)</f>
        <v>6606135.9500000002</v>
      </c>
      <c r="BE111" s="31">
        <f t="shared" si="93"/>
        <v>10086331.210000001</v>
      </c>
      <c r="BF111" s="28">
        <f t="shared" si="112"/>
        <v>12060246.16</v>
      </c>
      <c r="BG111" s="28">
        <f t="shared" si="113"/>
        <v>22892860.809999999</v>
      </c>
      <c r="BH111" s="31">
        <f t="shared" si="114"/>
        <v>34953106.969999999</v>
      </c>
      <c r="BI111" s="37"/>
      <c r="BJ111" s="71">
        <f>+ROUND((U111*0.25)*'Distribution Wksht'!$S$14,2)</f>
        <v>1559018.9</v>
      </c>
      <c r="BK111" s="28">
        <f>+ROUND((V111*0.25)*'Distribution Wksht'!$S$14,2)</f>
        <v>2959342.81</v>
      </c>
      <c r="BL111" s="31">
        <f t="shared" si="94"/>
        <v>4518361.71</v>
      </c>
      <c r="BM111" s="28">
        <f>+ROUND((U111*0.25)*'Distribution Wksht'!$S$15,2)</f>
        <v>1071524.3500000001</v>
      </c>
      <c r="BN111" s="28">
        <f>+ROUND((V111*0.25)*'Distribution Wksht'!$S$15,2)</f>
        <v>2033976.54</v>
      </c>
      <c r="BO111" s="31">
        <f t="shared" si="95"/>
        <v>3105500.89</v>
      </c>
      <c r="BP111" s="28">
        <f>+ROUND((U111*0.25)*'Distribution Wksht'!$S$16,2)</f>
        <v>2507778.65</v>
      </c>
      <c r="BQ111" s="28">
        <f>+ROUND((V111*0.25)*'Distribution Wksht'!$S$16,2)</f>
        <v>4760286.55</v>
      </c>
      <c r="BR111" s="31">
        <f t="shared" si="96"/>
        <v>7268065.1999999993</v>
      </c>
      <c r="BS111" s="28">
        <f>+ROUND((U111*0.25)*'Distribution Wksht'!$S$17,2)</f>
        <v>3461129.15</v>
      </c>
      <c r="BT111" s="28">
        <f>+ROUND((V111*0.25)*'Distribution Wksht'!$S$17,2)</f>
        <v>6569944.5</v>
      </c>
      <c r="BU111" s="31">
        <f t="shared" si="97"/>
        <v>10031073.65</v>
      </c>
      <c r="BV111" s="28">
        <f>+ROUND((U111*0.25)*'Distribution Wksht'!$S$18,2)</f>
        <v>3460795.11</v>
      </c>
      <c r="BW111" s="28">
        <f>+ROUND((V111*0.25)*'Distribution Wksht'!$S$18,2)</f>
        <v>6569310.4199999999</v>
      </c>
      <c r="BX111" s="31">
        <f t="shared" si="98"/>
        <v>10030105.529999999</v>
      </c>
      <c r="BY111" s="28">
        <f t="shared" si="115"/>
        <v>12060246.16</v>
      </c>
      <c r="BZ111" s="28">
        <f t="shared" si="116"/>
        <v>22892860.82</v>
      </c>
      <c r="CA111" s="31">
        <f t="shared" si="117"/>
        <v>34953106.980000004</v>
      </c>
      <c r="CC111" s="71">
        <f>+ROUND((U111*0.25)*'Distribution Wksht'!$Z$14,2)</f>
        <v>1559018.9</v>
      </c>
      <c r="CD111" s="28">
        <f>+ROUND((V111*0.25)*'Distribution Wksht'!$Z$14,2)</f>
        <v>2959342.81</v>
      </c>
      <c r="CE111" s="31">
        <f t="shared" si="99"/>
        <v>4518361.71</v>
      </c>
      <c r="CF111" s="28">
        <f>+ROUND((U111*0.25)*'Distribution Wksht'!$Z$15,2)</f>
        <v>1071524.3500000001</v>
      </c>
      <c r="CG111" s="28">
        <f>+ROUND((V111*0.25)*'Distribution Wksht'!$Z$15,2)</f>
        <v>2033976.54</v>
      </c>
      <c r="CH111" s="31">
        <f t="shared" si="100"/>
        <v>3105500.89</v>
      </c>
      <c r="CI111" s="28">
        <f>+ROUND((U111*0.25)*'Distribution Wksht'!$Z$16,2)</f>
        <v>2507778.65</v>
      </c>
      <c r="CJ111" s="28">
        <f>+ROUND((V111*0.25)*'Distribution Wksht'!$Z$16,)</f>
        <v>4760287</v>
      </c>
      <c r="CK111" s="31">
        <f t="shared" si="101"/>
        <v>7268065.6500000004</v>
      </c>
      <c r="CL111" s="28">
        <f>+ROUND((U111*0.25)*'Distribution Wksht'!$Z$17,2)</f>
        <v>3461129.15</v>
      </c>
      <c r="CM111" s="28">
        <f>+ROUND((V111*0.25)*'Distribution Wksht'!$Z$17,2)</f>
        <v>6569944.5</v>
      </c>
      <c r="CN111" s="31">
        <f t="shared" si="102"/>
        <v>10031073.65</v>
      </c>
      <c r="CO111" s="28">
        <f>+ROUND((U111*0.25)*'Distribution Wksht'!$Z$18,2)</f>
        <v>3460795.11</v>
      </c>
      <c r="CP111" s="28">
        <f>+ROUND((V111*0.25)*'Distribution Wksht'!$Z$18,2)</f>
        <v>6569310.4199999999</v>
      </c>
      <c r="CQ111" s="31">
        <f t="shared" si="103"/>
        <v>10030105.529999999</v>
      </c>
      <c r="CR111" s="28">
        <f t="shared" si="118"/>
        <v>12060246.16</v>
      </c>
      <c r="CS111" s="28">
        <f t="shared" si="119"/>
        <v>22892861.27</v>
      </c>
      <c r="CT111" s="31">
        <f t="shared" si="120"/>
        <v>34953107.43</v>
      </c>
      <c r="CV111" s="71">
        <f t="shared" si="121"/>
        <v>6294856.6600000001</v>
      </c>
      <c r="CW111" s="28">
        <f t="shared" si="122"/>
        <v>11948949.92</v>
      </c>
      <c r="CX111" s="31">
        <f t="shared" si="104"/>
        <v>18243806.579999998</v>
      </c>
      <c r="CY111" s="28">
        <f t="shared" si="123"/>
        <v>4321037.16</v>
      </c>
      <c r="CZ111" s="28">
        <f t="shared" si="124"/>
        <v>8202229.1200000001</v>
      </c>
      <c r="DA111" s="31">
        <f t="shared" si="105"/>
        <v>12523266.280000001</v>
      </c>
      <c r="DB111" s="28">
        <f t="shared" si="125"/>
        <v>9948519.5800000001</v>
      </c>
      <c r="DC111" s="28">
        <f t="shared" si="126"/>
        <v>18884364.09</v>
      </c>
      <c r="DD111" s="31">
        <f t="shared" si="106"/>
        <v>28832883.670000002</v>
      </c>
      <c r="DE111" s="28">
        <f t="shared" si="127"/>
        <v>13794590.5</v>
      </c>
      <c r="DF111" s="28">
        <f t="shared" si="128"/>
        <v>26185007.84</v>
      </c>
      <c r="DG111" s="31">
        <f t="shared" si="107"/>
        <v>39979598.340000004</v>
      </c>
      <c r="DH111" s="28">
        <f t="shared" si="129"/>
        <v>13881980.739999998</v>
      </c>
      <c r="DI111" s="28">
        <f t="shared" si="130"/>
        <v>26350892.740000002</v>
      </c>
      <c r="DJ111" s="31">
        <f t="shared" si="108"/>
        <v>40232873.480000004</v>
      </c>
      <c r="DK111" s="28">
        <f t="shared" si="131"/>
        <v>48240984.640000001</v>
      </c>
      <c r="DL111" s="28">
        <f t="shared" si="132"/>
        <v>91571443.710000008</v>
      </c>
      <c r="DM111" s="31">
        <f t="shared" si="133"/>
        <v>139812428.35000002</v>
      </c>
      <c r="DN111" s="151"/>
      <c r="DO111" s="37">
        <f t="shared" si="156"/>
        <v>0</v>
      </c>
    </row>
    <row r="112" spans="1:119" ht="12.75" customHeight="1" x14ac:dyDescent="0.2">
      <c r="A112" s="135">
        <v>73048</v>
      </c>
      <c r="B112" s="150">
        <v>726008355</v>
      </c>
      <c r="C112" s="129" t="s">
        <v>155</v>
      </c>
      <c r="D112" s="80" t="s">
        <v>13</v>
      </c>
      <c r="E112" s="11"/>
      <c r="F112" s="81">
        <v>5</v>
      </c>
      <c r="G112" s="15"/>
      <c r="H112" s="28"/>
      <c r="I112" s="29"/>
      <c r="J112" s="30"/>
      <c r="K112" s="91">
        <v>3022290.142163225</v>
      </c>
      <c r="L112" s="92"/>
      <c r="M112" s="93">
        <f t="shared" si="151"/>
        <v>3022290.142163225</v>
      </c>
      <c r="N112" s="91">
        <v>10756830.17363625</v>
      </c>
      <c r="O112" s="92"/>
      <c r="P112" s="93">
        <f t="shared" si="80"/>
        <v>10756830.17363625</v>
      </c>
      <c r="Q112" s="91">
        <v>0</v>
      </c>
      <c r="R112" s="92">
        <v>0</v>
      </c>
      <c r="S112" s="126">
        <f t="shared" si="152"/>
        <v>13779120.315799475</v>
      </c>
      <c r="U112" s="92">
        <f t="shared" si="153"/>
        <v>3022290.142163225</v>
      </c>
      <c r="V112" s="92">
        <f t="shared" si="154"/>
        <v>10756830.17363625</v>
      </c>
      <c r="X112" s="70">
        <f>+ROUND((U112*0.25)*'Distribution Wksht'!$E$14,2)</f>
        <v>99513.600000000006</v>
      </c>
      <c r="Y112" s="24">
        <f>+ROUND((V112*0.25)*'Distribution Wksht'!$E$14,2)</f>
        <v>354185.36</v>
      </c>
      <c r="Z112" s="27">
        <f t="shared" si="155"/>
        <v>453698.95999999996</v>
      </c>
      <c r="AA112" s="24">
        <f>+ROUND((U112*0.25)*'Distribution Wksht'!$E$15,2)</f>
        <v>68225.320000000007</v>
      </c>
      <c r="AB112" s="24">
        <f>+ROUND((V112*0.25)*'Distribution Wksht'!$E$15,2)</f>
        <v>242825.18</v>
      </c>
      <c r="AC112" s="27">
        <f t="shared" si="85"/>
        <v>311050.5</v>
      </c>
      <c r="AD112" s="24">
        <f>+ROUND((U112*0.25)*'Distribution Wksht'!$E$16,2)</f>
        <v>154524.66</v>
      </c>
      <c r="AE112" s="24">
        <f>+ROUND((V112*0.25)*'Distribution Wksht'!$E$16,2)</f>
        <v>549978.80000000005</v>
      </c>
      <c r="AF112" s="27">
        <f t="shared" si="86"/>
        <v>704503.46000000008</v>
      </c>
      <c r="AG112" s="24">
        <f>+ROUND((U112*0.25)*'Distribution Wksht'!$E$17,2)</f>
        <v>215275.27</v>
      </c>
      <c r="AH112" s="24">
        <f>+ROUND((V112*0.25)*'Distribution Wksht'!$E$17,2)</f>
        <v>766200.26</v>
      </c>
      <c r="AI112" s="27">
        <f t="shared" si="157"/>
        <v>981475.53</v>
      </c>
      <c r="AJ112" s="24">
        <f>+ROUND((U112*0.25)*'Distribution Wksht'!$E$18,2)</f>
        <v>218033.69</v>
      </c>
      <c r="AK112" s="24">
        <f>+ROUND((V112*0.25)*'Distribution Wksht'!$E$18,2)</f>
        <v>776017.94</v>
      </c>
      <c r="AL112" s="27">
        <f t="shared" si="158"/>
        <v>994051.62999999989</v>
      </c>
      <c r="AM112" s="24">
        <f t="shared" ref="AM112:AM118" si="159">+X112+AA112+AD112+AG112+AJ112</f>
        <v>755572.54</v>
      </c>
      <c r="AN112" s="24">
        <f t="shared" ref="AN112:AN118" si="160">+Y112+AB112+AE112+AH112+AK112</f>
        <v>2689207.54</v>
      </c>
      <c r="AO112" s="27">
        <f t="shared" ref="AO112:AO118" si="161">+AM112+AN112</f>
        <v>3444780.08</v>
      </c>
      <c r="AQ112" s="70">
        <f>+ROUND((U112*0.25)*'Distribution Wksht'!$L$14,2)</f>
        <v>99513.600000000006</v>
      </c>
      <c r="AR112" s="24">
        <f>+ROUND((V112*0.25)*'Distribution Wksht'!$L$14,2)</f>
        <v>354185.36</v>
      </c>
      <c r="AS112" s="27">
        <f t="shared" ref="AS112:AS118" si="162">+AQ112+AR112</f>
        <v>453698.95999999996</v>
      </c>
      <c r="AT112" s="24">
        <f>+ROUND((U112*0.25)*'Distribution Wksht'!$L$15,2)</f>
        <v>68225.320000000007</v>
      </c>
      <c r="AU112" s="24">
        <f>+ROUND((V112*0.25)*'Distribution Wksht'!$L$15,2)</f>
        <v>242825.18</v>
      </c>
      <c r="AV112" s="27">
        <f t="shared" ref="AV112:AV118" si="163">+AT112+AU112</f>
        <v>311050.5</v>
      </c>
      <c r="AW112" s="24">
        <f>+ROUND((U112*0.25)*'Distribution Wksht'!$L$16,2)</f>
        <v>154524.66</v>
      </c>
      <c r="AX112" s="24">
        <f>+ROUND((V112*0.25)*'Distribution Wksht'!$L$16,2)</f>
        <v>549978.80000000005</v>
      </c>
      <c r="AY112" s="27">
        <f t="shared" ref="AY112:AY118" si="164">+AW112+AX112</f>
        <v>704503.46000000008</v>
      </c>
      <c r="AZ112" s="24">
        <f>+ROUND((U112*0.25)*'Distribution Wksht'!$L$17,2)</f>
        <v>215275.27</v>
      </c>
      <c r="BA112" s="24">
        <f>+ROUND((V112*0.25)*'Distribution Wksht'!$L$17,2)</f>
        <v>766200.26</v>
      </c>
      <c r="BB112" s="27">
        <f t="shared" ref="BB112:BB118" si="165">+AZ112+BA112</f>
        <v>981475.53</v>
      </c>
      <c r="BC112" s="24">
        <f>+ROUND((U112*0.25)*'Distribution Wksht'!$L$18,2)</f>
        <v>218033.69</v>
      </c>
      <c r="BD112" s="24">
        <f>+ROUND((V112*0.25)*'Distribution Wksht'!$L$18,2)</f>
        <v>776017.94</v>
      </c>
      <c r="BE112" s="27">
        <f t="shared" ref="BE112:BE118" si="166">+BC112+BD112</f>
        <v>994051.62999999989</v>
      </c>
      <c r="BF112" s="24">
        <f t="shared" ref="BF112:BF118" si="167">+AQ112+AT112+AW112+AZ112+BC112</f>
        <v>755572.54</v>
      </c>
      <c r="BG112" s="24">
        <f t="shared" ref="BG112:BG118" si="168">+AR112+AU112+AX112+BA112+BD112</f>
        <v>2689207.54</v>
      </c>
      <c r="BH112" s="27">
        <f t="shared" ref="BH112:BH118" si="169">+BF112+BG112</f>
        <v>3444780.08</v>
      </c>
      <c r="BI112" s="37"/>
      <c r="BJ112" s="70">
        <f>+ROUND((U112*0.25)*'Distribution Wksht'!$S$14,2)</f>
        <v>97672.29</v>
      </c>
      <c r="BK112" s="24">
        <f>+ROUND((V112*0.25)*'Distribution Wksht'!$S$14,2)</f>
        <v>347631.83</v>
      </c>
      <c r="BL112" s="27">
        <f t="shared" ref="BL112:BL118" si="170">+BJ112+BK112</f>
        <v>445304.12</v>
      </c>
      <c r="BM112" s="24">
        <f>+ROUND((U112*0.25)*'Distribution Wksht'!$S$15,2)</f>
        <v>67130.83</v>
      </c>
      <c r="BN112" s="24">
        <f>+ROUND((V112*0.25)*'Distribution Wksht'!$S$15,2)</f>
        <v>238929.73</v>
      </c>
      <c r="BO112" s="27">
        <f t="shared" si="95"/>
        <v>306060.56</v>
      </c>
      <c r="BP112" s="24">
        <f>+ROUND((U112*0.25)*'Distribution Wksht'!$S$16,2)</f>
        <v>157111.94</v>
      </c>
      <c r="BQ112" s="24">
        <f>+ROUND((V112*0.25)*'Distribution Wksht'!$S$16,2)</f>
        <v>559187.36</v>
      </c>
      <c r="BR112" s="27">
        <f t="shared" si="96"/>
        <v>716299.3</v>
      </c>
      <c r="BS112" s="24">
        <f>+ROUND((U112*0.25)*'Distribution Wksht'!$S$17,2)</f>
        <v>216839.2</v>
      </c>
      <c r="BT112" s="24">
        <f>+ROUND((V112*0.25)*'Distribution Wksht'!$S$17,2)</f>
        <v>771766.55</v>
      </c>
      <c r="BU112" s="27">
        <f t="shared" si="97"/>
        <v>988605.75</v>
      </c>
      <c r="BV112" s="24">
        <f>+ROUND((U112*0.25)*'Distribution Wksht'!$S$18,2)</f>
        <v>216818.27</v>
      </c>
      <c r="BW112" s="24">
        <f>+ROUND((V112*0.25)*'Distribution Wksht'!$S$18,2)</f>
        <v>771692.07</v>
      </c>
      <c r="BX112" s="27">
        <f t="shared" si="98"/>
        <v>988510.34</v>
      </c>
      <c r="BY112" s="24">
        <f t="shared" ref="BY112:BY118" si="171">+BJ112+BM112+BP112+BS112+BV112</f>
        <v>755572.53</v>
      </c>
      <c r="BZ112" s="24">
        <f t="shared" ref="BZ112:BZ118" si="172">+BK112+BN112+BQ112+BT112+BW112</f>
        <v>2689207.54</v>
      </c>
      <c r="CA112" s="27">
        <f t="shared" ref="CA112:CA118" si="173">+BY112+BZ112</f>
        <v>3444780.0700000003</v>
      </c>
      <c r="CC112" s="71">
        <f>+ROUND((U112*0.25)*'Distribution Wksht'!$Z$14,2)</f>
        <v>97672.29</v>
      </c>
      <c r="CD112" s="28">
        <f>+ROUND((V112*0.25)*'Distribution Wksht'!$Z$14,2)</f>
        <v>347631.83</v>
      </c>
      <c r="CE112" s="31">
        <f t="shared" si="99"/>
        <v>445304.12</v>
      </c>
      <c r="CF112" s="28">
        <f>+ROUND((U112*0.25)*'Distribution Wksht'!$Z$15,2)</f>
        <v>67130.83</v>
      </c>
      <c r="CG112" s="28">
        <f>+ROUND((V112*0.25)*'Distribution Wksht'!$Z$15,2)</f>
        <v>238929.73</v>
      </c>
      <c r="CH112" s="31">
        <f t="shared" si="100"/>
        <v>306060.56</v>
      </c>
      <c r="CI112" s="28">
        <f>+ROUND((U112*0.25)*'Distribution Wksht'!$Z$16,2)</f>
        <v>157111.94</v>
      </c>
      <c r="CJ112" s="28">
        <f>+ROUND((V112*0.25)*'Distribution Wksht'!$Z$16,)</f>
        <v>559187</v>
      </c>
      <c r="CK112" s="31">
        <f t="shared" si="101"/>
        <v>716298.94</v>
      </c>
      <c r="CL112" s="28">
        <f>+ROUND((U112*0.25)*'Distribution Wksht'!$Z$17,2)</f>
        <v>216839.2</v>
      </c>
      <c r="CM112" s="28">
        <f>+ROUND((V112*0.25)*'Distribution Wksht'!$Z$17,2)</f>
        <v>771766.55</v>
      </c>
      <c r="CN112" s="31">
        <f t="shared" si="102"/>
        <v>988605.75</v>
      </c>
      <c r="CO112" s="28">
        <f>+ROUND((U112*0.25)*'Distribution Wksht'!$Z$18,2)</f>
        <v>216818.27</v>
      </c>
      <c r="CP112" s="28">
        <f>+ROUND((V112*0.25)*'Distribution Wksht'!$Z$18,2)</f>
        <v>771692.07</v>
      </c>
      <c r="CQ112" s="31">
        <f t="shared" si="103"/>
        <v>988510.34</v>
      </c>
      <c r="CR112" s="28">
        <f t="shared" ref="CR112:CR118" si="174">+CC112+CF112+CI112+CL112+CO112</f>
        <v>755572.53</v>
      </c>
      <c r="CS112" s="28">
        <f t="shared" ref="CS112:CS118" si="175">+CD112+CG112+CJ112+CM112+CP112</f>
        <v>2689207.18</v>
      </c>
      <c r="CT112" s="31">
        <f t="shared" ref="CT112:CT118" si="176">+CR112+CS112</f>
        <v>3444779.71</v>
      </c>
      <c r="CV112" s="71"/>
      <c r="CW112" s="28"/>
      <c r="CX112" s="31"/>
      <c r="CY112" s="28"/>
      <c r="CZ112" s="28"/>
      <c r="DA112" s="28"/>
      <c r="DB112" s="28"/>
      <c r="DC112" s="28"/>
      <c r="DD112" s="28"/>
      <c r="DE112" s="28"/>
      <c r="DF112" s="28"/>
      <c r="DG112" s="28"/>
      <c r="DH112" s="28"/>
      <c r="DI112" s="28"/>
      <c r="DJ112" s="31"/>
      <c r="DK112" s="28"/>
      <c r="DL112" s="28"/>
      <c r="DM112" s="31"/>
      <c r="DN112" s="151"/>
      <c r="DO112" s="37">
        <f t="shared" si="156"/>
        <v>0</v>
      </c>
    </row>
    <row r="113" spans="1:119" ht="12.75" customHeight="1" x14ac:dyDescent="0.2">
      <c r="A113" s="136">
        <v>73372</v>
      </c>
      <c r="B113" s="149">
        <v>562300247</v>
      </c>
      <c r="C113" s="130" t="s">
        <v>156</v>
      </c>
      <c r="D113" s="82" t="s">
        <v>6</v>
      </c>
      <c r="E113" s="11"/>
      <c r="F113" s="83">
        <v>2</v>
      </c>
      <c r="G113" s="15"/>
      <c r="H113" s="28"/>
      <c r="I113" s="29"/>
      <c r="J113" s="30"/>
      <c r="K113" s="94">
        <v>750321.95740057074</v>
      </c>
      <c r="L113" s="95"/>
      <c r="M113" s="96">
        <f t="shared" si="151"/>
        <v>750321.95740057074</v>
      </c>
      <c r="N113" s="94">
        <v>1631925.5257318101</v>
      </c>
      <c r="O113" s="95"/>
      <c r="P113" s="96">
        <f t="shared" si="80"/>
        <v>1631925.5257318101</v>
      </c>
      <c r="Q113" s="94">
        <v>0</v>
      </c>
      <c r="R113" s="95">
        <v>4529809</v>
      </c>
      <c r="S113" s="127">
        <f t="shared" si="152"/>
        <v>6912056.483132381</v>
      </c>
      <c r="U113" s="95">
        <f t="shared" si="153"/>
        <v>750321.95740057074</v>
      </c>
      <c r="V113" s="95">
        <f t="shared" si="154"/>
        <v>1631925.5257318101</v>
      </c>
      <c r="X113" s="71">
        <f>+ROUND((U113*0.25)*'Distribution Wksht'!$E$14,2)</f>
        <v>24705.52</v>
      </c>
      <c r="Y113" s="28">
        <f>+ROUND((V113*0.25)*'Distribution Wksht'!$E$14,2)</f>
        <v>53733.69</v>
      </c>
      <c r="Z113" s="31">
        <f t="shared" si="155"/>
        <v>78439.210000000006</v>
      </c>
      <c r="AA113" s="28">
        <f>+ROUND((U113*0.25)*'Distribution Wksht'!$E$15,2)</f>
        <v>16937.8</v>
      </c>
      <c r="AB113" s="28">
        <f>+ROUND((V113*0.25)*'Distribution Wksht'!$E$15,2)</f>
        <v>36839.160000000003</v>
      </c>
      <c r="AC113" s="31">
        <f t="shared" si="85"/>
        <v>53776.960000000006</v>
      </c>
      <c r="AD113" s="28">
        <f>+ROUND((U113*0.25)*'Distribution Wksht'!$E$16,2)</f>
        <v>38362.71</v>
      </c>
      <c r="AE113" s="28">
        <f>+ROUND((V113*0.25)*'Distribution Wksht'!$E$16,2)</f>
        <v>83437.63</v>
      </c>
      <c r="AF113" s="31">
        <f t="shared" si="86"/>
        <v>121800.34</v>
      </c>
      <c r="AG113" s="28">
        <f>+ROUND((U113*0.25)*'Distribution Wksht'!$E$17,2)</f>
        <v>53444.82</v>
      </c>
      <c r="AH113" s="28">
        <f>+ROUND((V113*0.25)*'Distribution Wksht'!$E$17,2)</f>
        <v>116240.73</v>
      </c>
      <c r="AI113" s="31">
        <f t="shared" si="157"/>
        <v>169685.55</v>
      </c>
      <c r="AJ113" s="28">
        <f>+ROUND((U113*0.25)*'Distribution Wksht'!$E$18,2)</f>
        <v>54129.64</v>
      </c>
      <c r="AK113" s="28">
        <f>+ROUND((V113*0.25)*'Distribution Wksht'!$E$18,2)</f>
        <v>117730.17</v>
      </c>
      <c r="AL113" s="31">
        <f t="shared" si="158"/>
        <v>171859.81</v>
      </c>
      <c r="AM113" s="28">
        <f t="shared" si="159"/>
        <v>187580.49</v>
      </c>
      <c r="AN113" s="28">
        <f t="shared" si="160"/>
        <v>407981.38</v>
      </c>
      <c r="AO113" s="31">
        <f t="shared" si="161"/>
        <v>595561.87</v>
      </c>
      <c r="AQ113" s="71">
        <f>+ROUND((U113*0.25)*'Distribution Wksht'!$L$14,2)</f>
        <v>24705.52</v>
      </c>
      <c r="AR113" s="28">
        <f>+ROUND((V113*0.25)*'Distribution Wksht'!$L$14,2)</f>
        <v>53733.69</v>
      </c>
      <c r="AS113" s="31">
        <f t="shared" si="162"/>
        <v>78439.210000000006</v>
      </c>
      <c r="AT113" s="28">
        <f>+ROUND((U113*0.25)*'Distribution Wksht'!$L$15,2)</f>
        <v>16937.8</v>
      </c>
      <c r="AU113" s="28">
        <f>+ROUND((V113*0.25)*'Distribution Wksht'!$L$15,2)</f>
        <v>36839.160000000003</v>
      </c>
      <c r="AV113" s="31">
        <f t="shared" si="163"/>
        <v>53776.960000000006</v>
      </c>
      <c r="AW113" s="28">
        <f>+ROUND((U113*0.25)*'Distribution Wksht'!$L$16,2)</f>
        <v>38362.71</v>
      </c>
      <c r="AX113" s="28">
        <f>+ROUND((V113*0.25)*'Distribution Wksht'!$L$16,2)</f>
        <v>83437.63</v>
      </c>
      <c r="AY113" s="31">
        <f t="shared" si="164"/>
        <v>121800.34</v>
      </c>
      <c r="AZ113" s="28">
        <f>+ROUND((U113*0.25)*'Distribution Wksht'!$L$17,2)</f>
        <v>53444.82</v>
      </c>
      <c r="BA113" s="28">
        <f>+ROUND((V113*0.25)*'Distribution Wksht'!$L$17,2)</f>
        <v>116240.73</v>
      </c>
      <c r="BB113" s="31">
        <f t="shared" si="165"/>
        <v>169685.55</v>
      </c>
      <c r="BC113" s="28">
        <f>+ROUND((U113*0.25)*'Distribution Wksht'!$L$18,2)</f>
        <v>54129.64</v>
      </c>
      <c r="BD113" s="28">
        <f>+ROUND((V113*0.25)*'Distribution Wksht'!$L$18,2)</f>
        <v>117730.17</v>
      </c>
      <c r="BE113" s="31">
        <f t="shared" si="166"/>
        <v>171859.81</v>
      </c>
      <c r="BF113" s="28">
        <f t="shared" si="167"/>
        <v>187580.49</v>
      </c>
      <c r="BG113" s="28">
        <f t="shared" si="168"/>
        <v>407981.38</v>
      </c>
      <c r="BH113" s="31">
        <f t="shared" si="169"/>
        <v>595561.87</v>
      </c>
      <c r="BI113" s="37"/>
      <c r="BJ113" s="71">
        <f>+ROUND((U113*0.25)*'Distribution Wksht'!$S$14,2)</f>
        <v>24248.39</v>
      </c>
      <c r="BK113" s="28">
        <f>+ROUND((V113*0.25)*'Distribution Wksht'!$S$14,2)</f>
        <v>52739.44</v>
      </c>
      <c r="BL113" s="31">
        <f t="shared" si="170"/>
        <v>76987.83</v>
      </c>
      <c r="BM113" s="28">
        <f>+ROUND((U113*0.25)*'Distribution Wksht'!$S$15,2)</f>
        <v>16666.080000000002</v>
      </c>
      <c r="BN113" s="28">
        <f>+ROUND((V113*0.25)*'Distribution Wksht'!$S$15,2)</f>
        <v>36248.18</v>
      </c>
      <c r="BO113" s="31">
        <f t="shared" si="95"/>
        <v>52914.26</v>
      </c>
      <c r="BP113" s="28">
        <f>+ROUND((U113*0.25)*'Distribution Wksht'!$S$16,2)</f>
        <v>39005.040000000001</v>
      </c>
      <c r="BQ113" s="28">
        <f>+ROUND((V113*0.25)*'Distribution Wksht'!$S$16,2)</f>
        <v>84834.67</v>
      </c>
      <c r="BR113" s="31">
        <f t="shared" si="96"/>
        <v>123839.70999999999</v>
      </c>
      <c r="BS113" s="28">
        <f>+ROUND((U113*0.25)*'Distribution Wksht'!$S$17,2)</f>
        <v>53833.09</v>
      </c>
      <c r="BT113" s="28">
        <f>+ROUND((V113*0.25)*'Distribution Wksht'!$S$17,2)</f>
        <v>117085.19</v>
      </c>
      <c r="BU113" s="31">
        <f t="shared" si="97"/>
        <v>170918.28</v>
      </c>
      <c r="BV113" s="28">
        <f>+ROUND((U113*0.25)*'Distribution Wksht'!$S$18,2)</f>
        <v>53827.89</v>
      </c>
      <c r="BW113" s="28">
        <f>+ROUND((V113*0.25)*'Distribution Wksht'!$S$18,2)</f>
        <v>117073.89</v>
      </c>
      <c r="BX113" s="31">
        <f t="shared" si="98"/>
        <v>170901.78</v>
      </c>
      <c r="BY113" s="28">
        <f t="shared" si="171"/>
        <v>187580.49</v>
      </c>
      <c r="BZ113" s="28">
        <f t="shared" si="172"/>
        <v>407981.37</v>
      </c>
      <c r="CA113" s="31">
        <f t="shared" si="173"/>
        <v>595561.86</v>
      </c>
      <c r="CC113" s="71">
        <f>+ROUND((U113*0.25)*'Distribution Wksht'!$Z$14,2)</f>
        <v>24248.39</v>
      </c>
      <c r="CD113" s="28">
        <f>+ROUND((V113*0.25)*'Distribution Wksht'!$Z$14,2)</f>
        <v>52739.44</v>
      </c>
      <c r="CE113" s="31">
        <f t="shared" si="99"/>
        <v>76987.83</v>
      </c>
      <c r="CF113" s="28">
        <f>+ROUND((U113*0.25)*'Distribution Wksht'!$Z$15,2)</f>
        <v>16666.080000000002</v>
      </c>
      <c r="CG113" s="28">
        <f>+ROUND((V113*0.25)*'Distribution Wksht'!$Z$15,2)</f>
        <v>36248.18</v>
      </c>
      <c r="CH113" s="31">
        <f t="shared" si="100"/>
        <v>52914.26</v>
      </c>
      <c r="CI113" s="28">
        <f>+ROUND((U113*0.25)*'Distribution Wksht'!$Z$16,2)</f>
        <v>39005.040000000001</v>
      </c>
      <c r="CJ113" s="28">
        <f>+ROUND((V113*0.25)*'Distribution Wksht'!$Z$16,)</f>
        <v>84835</v>
      </c>
      <c r="CK113" s="31">
        <f t="shared" si="101"/>
        <v>123840.04000000001</v>
      </c>
      <c r="CL113" s="28">
        <f>+ROUND((U113*0.25)*'Distribution Wksht'!$Z$17,2)</f>
        <v>53833.09</v>
      </c>
      <c r="CM113" s="28">
        <f>+ROUND((V113*0.25)*'Distribution Wksht'!$Z$17,2)</f>
        <v>117085.19</v>
      </c>
      <c r="CN113" s="31">
        <f t="shared" si="102"/>
        <v>170918.28</v>
      </c>
      <c r="CO113" s="28">
        <f>+ROUND((U113*0.25)*'Distribution Wksht'!$Z$18,2)</f>
        <v>53827.89</v>
      </c>
      <c r="CP113" s="28">
        <f>+ROUND((V113*0.25)*'Distribution Wksht'!$Z$18,2)</f>
        <v>117073.89</v>
      </c>
      <c r="CQ113" s="31">
        <f t="shared" si="103"/>
        <v>170901.78</v>
      </c>
      <c r="CR113" s="28">
        <f t="shared" si="174"/>
        <v>187580.49</v>
      </c>
      <c r="CS113" s="28">
        <f t="shared" si="175"/>
        <v>407981.7</v>
      </c>
      <c r="CT113" s="31">
        <f t="shared" si="176"/>
        <v>595562.18999999994</v>
      </c>
      <c r="CV113" s="71"/>
      <c r="CW113" s="28"/>
      <c r="CX113" s="31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31"/>
      <c r="DK113" s="28"/>
      <c r="DL113" s="28"/>
      <c r="DM113" s="31"/>
      <c r="DN113" s="151"/>
      <c r="DO113" s="37">
        <f t="shared" si="156"/>
        <v>0</v>
      </c>
    </row>
    <row r="114" spans="1:119" ht="12.75" customHeight="1" x14ac:dyDescent="0.2">
      <c r="A114" s="135">
        <v>73481</v>
      </c>
      <c r="B114" s="150">
        <v>720683078</v>
      </c>
      <c r="C114" s="129" t="s">
        <v>157</v>
      </c>
      <c r="D114" s="80" t="s">
        <v>6</v>
      </c>
      <c r="E114" s="11"/>
      <c r="F114" s="81">
        <v>2</v>
      </c>
      <c r="G114" s="15"/>
      <c r="H114" s="28"/>
      <c r="I114" s="29"/>
      <c r="J114" s="30"/>
      <c r="K114" s="91">
        <v>13473.4724700975</v>
      </c>
      <c r="L114" s="92"/>
      <c r="M114" s="93">
        <f t="shared" si="151"/>
        <v>13473.4724700975</v>
      </c>
      <c r="N114" s="91">
        <v>3290093.1244632462</v>
      </c>
      <c r="O114" s="92"/>
      <c r="P114" s="93">
        <f t="shared" si="80"/>
        <v>3290093.1244632462</v>
      </c>
      <c r="Q114" s="91">
        <v>0</v>
      </c>
      <c r="R114" s="92">
        <v>0</v>
      </c>
      <c r="S114" s="126">
        <f t="shared" si="152"/>
        <v>3303566.5969333439</v>
      </c>
      <c r="U114" s="92">
        <f t="shared" si="153"/>
        <v>13473.4724700975</v>
      </c>
      <c r="V114" s="92">
        <f t="shared" si="154"/>
        <v>3290093.1244632462</v>
      </c>
      <c r="X114" s="70">
        <f>+ROUND((U114*0.25)*'Distribution Wksht'!$E$14,2)</f>
        <v>443.64</v>
      </c>
      <c r="Y114" s="24">
        <f>+ROUND((V114*0.25)*'Distribution Wksht'!$E$14,2)</f>
        <v>108331.43</v>
      </c>
      <c r="Z114" s="27">
        <f t="shared" si="155"/>
        <v>108775.06999999999</v>
      </c>
      <c r="AA114" s="24">
        <f>+ROUND((U114*0.25)*'Distribution Wksht'!$E$15,2)</f>
        <v>304.14999999999998</v>
      </c>
      <c r="AB114" s="24">
        <f>+ROUND((V114*0.25)*'Distribution Wksht'!$E$15,2)</f>
        <v>74270.720000000001</v>
      </c>
      <c r="AC114" s="27">
        <f t="shared" si="85"/>
        <v>74574.87</v>
      </c>
      <c r="AD114" s="24">
        <f>+ROUND((U114*0.25)*'Distribution Wksht'!$E$16,2)</f>
        <v>688.88</v>
      </c>
      <c r="AE114" s="24">
        <f>+ROUND((V114*0.25)*'Distribution Wksht'!$E$16,2)</f>
        <v>168216.98</v>
      </c>
      <c r="AF114" s="27">
        <f t="shared" si="86"/>
        <v>168905.86000000002</v>
      </c>
      <c r="AG114" s="24">
        <f>+ROUND((U114*0.25)*'Distribution Wksht'!$E$17,2)</f>
        <v>959.7</v>
      </c>
      <c r="AH114" s="24">
        <f>+ROUND((V114*0.25)*'Distribution Wksht'!$E$17,2)</f>
        <v>234350.66</v>
      </c>
      <c r="AI114" s="27">
        <f t="shared" si="157"/>
        <v>235310.36000000002</v>
      </c>
      <c r="AJ114" s="24">
        <f>+ROUND((U114*0.25)*'Distribution Wksht'!$E$18,2)</f>
        <v>972</v>
      </c>
      <c r="AK114" s="24">
        <f>+ROUND((V114*0.25)*'Distribution Wksht'!$E$18,2)</f>
        <v>237353.5</v>
      </c>
      <c r="AL114" s="27">
        <f t="shared" si="158"/>
        <v>238325.5</v>
      </c>
      <c r="AM114" s="24">
        <f t="shared" si="159"/>
        <v>3368.37</v>
      </c>
      <c r="AN114" s="24">
        <f t="shared" si="160"/>
        <v>822523.29</v>
      </c>
      <c r="AO114" s="27">
        <f t="shared" si="161"/>
        <v>825891.66</v>
      </c>
      <c r="AQ114" s="70">
        <f>+ROUND((U114*0.25)*'Distribution Wksht'!$L$14,2)</f>
        <v>443.64</v>
      </c>
      <c r="AR114" s="24">
        <f>+ROUND((V114*0.25)*'Distribution Wksht'!$L$14,2)</f>
        <v>108331.43</v>
      </c>
      <c r="AS114" s="27">
        <f t="shared" si="162"/>
        <v>108775.06999999999</v>
      </c>
      <c r="AT114" s="24">
        <f>+ROUND((U114*0.25)*'Distribution Wksht'!$L$15,2)</f>
        <v>304.14999999999998</v>
      </c>
      <c r="AU114" s="24">
        <f>+ROUND((V114*0.25)*'Distribution Wksht'!$L$15,2)</f>
        <v>74270.720000000001</v>
      </c>
      <c r="AV114" s="27">
        <f t="shared" si="163"/>
        <v>74574.87</v>
      </c>
      <c r="AW114" s="24">
        <f>+ROUND((U114*0.25)*'Distribution Wksht'!$L$16,2)</f>
        <v>688.88</v>
      </c>
      <c r="AX114" s="24">
        <f>+ROUND((V114*0.25)*'Distribution Wksht'!$L$16,2)</f>
        <v>168216.98</v>
      </c>
      <c r="AY114" s="27">
        <f t="shared" si="164"/>
        <v>168905.86000000002</v>
      </c>
      <c r="AZ114" s="24">
        <f>+ROUND((U114*0.25)*'Distribution Wksht'!$L$17,2)</f>
        <v>959.7</v>
      </c>
      <c r="BA114" s="24">
        <f>+ROUND((V114*0.25)*'Distribution Wksht'!$L$17,2)</f>
        <v>234350.66</v>
      </c>
      <c r="BB114" s="27">
        <f t="shared" si="165"/>
        <v>235310.36000000002</v>
      </c>
      <c r="BC114" s="24">
        <f>+ROUND((U114*0.25)*'Distribution Wksht'!$L$18,2)</f>
        <v>972</v>
      </c>
      <c r="BD114" s="24">
        <f>+ROUND((V114*0.25)*'Distribution Wksht'!$L$18,2)</f>
        <v>237353.5</v>
      </c>
      <c r="BE114" s="27">
        <f t="shared" si="166"/>
        <v>238325.5</v>
      </c>
      <c r="BF114" s="24">
        <f t="shared" si="167"/>
        <v>3368.37</v>
      </c>
      <c r="BG114" s="24">
        <f t="shared" si="168"/>
        <v>822523.29</v>
      </c>
      <c r="BH114" s="27">
        <f t="shared" si="169"/>
        <v>825891.66</v>
      </c>
      <c r="BI114" s="37"/>
      <c r="BJ114" s="70">
        <f>+ROUND((U114*0.25)*'Distribution Wksht'!$S$14,2)</f>
        <v>435.43</v>
      </c>
      <c r="BK114" s="24">
        <f>+ROUND((V114*0.25)*'Distribution Wksht'!$S$14,2)</f>
        <v>106326.96</v>
      </c>
      <c r="BL114" s="27">
        <f t="shared" si="170"/>
        <v>106762.39</v>
      </c>
      <c r="BM114" s="24">
        <f>+ROUND((U114*0.25)*'Distribution Wksht'!$S$15,2)</f>
        <v>299.27</v>
      </c>
      <c r="BN114" s="24">
        <f>+ROUND((V114*0.25)*'Distribution Wksht'!$S$15,2)</f>
        <v>73079.25</v>
      </c>
      <c r="BO114" s="27">
        <f t="shared" si="95"/>
        <v>73378.52</v>
      </c>
      <c r="BP114" s="24">
        <f>+ROUND((U114*0.25)*'Distribution Wksht'!$S$16,2)</f>
        <v>700.41</v>
      </c>
      <c r="BQ114" s="24">
        <f>+ROUND((V114*0.25)*'Distribution Wksht'!$S$16,2)</f>
        <v>171033.52</v>
      </c>
      <c r="BR114" s="27">
        <f t="shared" si="96"/>
        <v>171733.93</v>
      </c>
      <c r="BS114" s="24">
        <f>+ROUND((U114*0.25)*'Distribution Wksht'!$S$17,2)</f>
        <v>966.68</v>
      </c>
      <c r="BT114" s="24">
        <f>+ROUND((V114*0.25)*'Distribution Wksht'!$S$17,2)</f>
        <v>236053.17</v>
      </c>
      <c r="BU114" s="27">
        <f t="shared" si="97"/>
        <v>237019.85</v>
      </c>
      <c r="BV114" s="24">
        <f>+ROUND((U114*0.25)*'Distribution Wksht'!$S$18,2)</f>
        <v>966.58</v>
      </c>
      <c r="BW114" s="24">
        <f>+ROUND((V114*0.25)*'Distribution Wksht'!$S$18,2)</f>
        <v>236030.39</v>
      </c>
      <c r="BX114" s="27">
        <f t="shared" si="98"/>
        <v>236996.97</v>
      </c>
      <c r="BY114" s="24">
        <f t="shared" si="171"/>
        <v>3368.37</v>
      </c>
      <c r="BZ114" s="24">
        <f t="shared" si="172"/>
        <v>822523.29</v>
      </c>
      <c r="CA114" s="27">
        <f t="shared" si="173"/>
        <v>825891.66</v>
      </c>
      <c r="CC114" s="71">
        <f>+ROUND((U114*0.25)*'Distribution Wksht'!$Z$14,2)</f>
        <v>435.43</v>
      </c>
      <c r="CD114" s="28">
        <f>+ROUND((V114*0.25)*'Distribution Wksht'!$Z$14,2)</f>
        <v>106326.96</v>
      </c>
      <c r="CE114" s="31">
        <f t="shared" si="99"/>
        <v>106762.39</v>
      </c>
      <c r="CF114" s="28">
        <f>+ROUND((U114*0.25)*'Distribution Wksht'!$Z$15,2)</f>
        <v>299.27</v>
      </c>
      <c r="CG114" s="28">
        <f>+ROUND((V114*0.25)*'Distribution Wksht'!$Z$15,2)</f>
        <v>73079.25</v>
      </c>
      <c r="CH114" s="31">
        <f t="shared" si="100"/>
        <v>73378.52</v>
      </c>
      <c r="CI114" s="28">
        <f>+ROUND((U114*0.25)*'Distribution Wksht'!$Z$16,2)</f>
        <v>700.41</v>
      </c>
      <c r="CJ114" s="28">
        <f>+ROUND((V114*0.25)*'Distribution Wksht'!$Z$16,)</f>
        <v>171034</v>
      </c>
      <c r="CK114" s="31">
        <f t="shared" si="101"/>
        <v>171734.41</v>
      </c>
      <c r="CL114" s="28">
        <f>+ROUND((U114*0.25)*'Distribution Wksht'!$Z$17,2)</f>
        <v>966.68</v>
      </c>
      <c r="CM114" s="28">
        <f>+ROUND((V114*0.25)*'Distribution Wksht'!$Z$17,2)</f>
        <v>236053.17</v>
      </c>
      <c r="CN114" s="31">
        <f t="shared" si="102"/>
        <v>237019.85</v>
      </c>
      <c r="CO114" s="28">
        <f>+ROUND((U114*0.25)*'Distribution Wksht'!$Z$18,2)</f>
        <v>966.58</v>
      </c>
      <c r="CP114" s="28">
        <f>+ROUND((V114*0.25)*'Distribution Wksht'!$Z$18,2)</f>
        <v>236030.39</v>
      </c>
      <c r="CQ114" s="31">
        <f t="shared" si="103"/>
        <v>236996.97</v>
      </c>
      <c r="CR114" s="28">
        <f t="shared" si="174"/>
        <v>3368.37</v>
      </c>
      <c r="CS114" s="28">
        <f t="shared" si="175"/>
        <v>822523.77</v>
      </c>
      <c r="CT114" s="31">
        <f t="shared" si="176"/>
        <v>825892.14</v>
      </c>
      <c r="CV114" s="71"/>
      <c r="CW114" s="28"/>
      <c r="CX114" s="31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31"/>
      <c r="DK114" s="28"/>
      <c r="DL114" s="28"/>
      <c r="DM114" s="31"/>
      <c r="DN114" s="151"/>
      <c r="DO114" s="37">
        <f t="shared" si="156"/>
        <v>0</v>
      </c>
    </row>
    <row r="115" spans="1:119" ht="12.75" customHeight="1" x14ac:dyDescent="0.2">
      <c r="A115" s="136">
        <v>73278</v>
      </c>
      <c r="B115" s="149">
        <v>472667968</v>
      </c>
      <c r="C115" s="130" t="s">
        <v>158</v>
      </c>
      <c r="D115" s="82" t="s">
        <v>10</v>
      </c>
      <c r="E115" s="11"/>
      <c r="F115" s="83">
        <v>1</v>
      </c>
      <c r="G115" s="15"/>
      <c r="H115" s="28"/>
      <c r="I115" s="29"/>
      <c r="J115" s="30"/>
      <c r="K115" s="94">
        <v>12677718.730039963</v>
      </c>
      <c r="L115" s="95"/>
      <c r="M115" s="96">
        <f t="shared" si="151"/>
        <v>12677718.730039963</v>
      </c>
      <c r="N115" s="94">
        <v>18254840.375501979</v>
      </c>
      <c r="O115" s="95"/>
      <c r="P115" s="96">
        <f t="shared" si="80"/>
        <v>18254840.375501979</v>
      </c>
      <c r="Q115" s="94">
        <v>0</v>
      </c>
      <c r="R115" s="95">
        <v>0</v>
      </c>
      <c r="S115" s="127">
        <f t="shared" si="152"/>
        <v>30932559.105541945</v>
      </c>
      <c r="U115" s="95">
        <f t="shared" si="153"/>
        <v>12677718.730039963</v>
      </c>
      <c r="V115" s="95">
        <f t="shared" si="154"/>
        <v>18254840.375501979</v>
      </c>
      <c r="X115" s="71">
        <f>+ROUND((U115*0.25)*'Distribution Wksht'!$E$14,2)</f>
        <v>417433.59999999998</v>
      </c>
      <c r="Y115" s="28">
        <f>+ROUND((V115*0.25)*'Distribution Wksht'!$E$14,2)</f>
        <v>601069</v>
      </c>
      <c r="Z115" s="31">
        <f t="shared" si="155"/>
        <v>1018502.6</v>
      </c>
      <c r="AA115" s="28">
        <f>+ROUND((U115*0.25)*'Distribution Wksht'!$E$15,2)</f>
        <v>286187.40999999997</v>
      </c>
      <c r="AB115" s="28">
        <f>+ROUND((V115*0.25)*'Distribution Wksht'!$E$15,2)</f>
        <v>412085.62</v>
      </c>
      <c r="AC115" s="31">
        <f t="shared" si="85"/>
        <v>698273.03</v>
      </c>
      <c r="AD115" s="28">
        <f>+ROUND((U115*0.25)*'Distribution Wksht'!$E$16,2)</f>
        <v>648190.63</v>
      </c>
      <c r="AE115" s="28">
        <f>+ROUND((V115*0.25)*'Distribution Wksht'!$E$16,2)</f>
        <v>933339.56</v>
      </c>
      <c r="AF115" s="31">
        <f t="shared" si="86"/>
        <v>1581530.19</v>
      </c>
      <c r="AG115" s="28">
        <f>+ROUND((U115*0.25)*'Distribution Wksht'!$E$17,2)</f>
        <v>903023.59</v>
      </c>
      <c r="AH115" s="28">
        <f>+ROUND((V115*0.25)*'Distribution Wksht'!$E$17,2)</f>
        <v>1300277.43</v>
      </c>
      <c r="AI115" s="31">
        <f t="shared" si="157"/>
        <v>2203301.02</v>
      </c>
      <c r="AJ115" s="28">
        <f>+ROUND((U115*0.25)*'Distribution Wksht'!$E$18,2)</f>
        <v>914594.45</v>
      </c>
      <c r="AK115" s="28">
        <f>+ROUND((V115*0.25)*'Distribution Wksht'!$E$18,2)</f>
        <v>1316938.48</v>
      </c>
      <c r="AL115" s="31">
        <f t="shared" si="158"/>
        <v>2231532.9299999997</v>
      </c>
      <c r="AM115" s="28">
        <f t="shared" si="159"/>
        <v>3169429.6799999997</v>
      </c>
      <c r="AN115" s="28">
        <f t="shared" si="160"/>
        <v>4563710.09</v>
      </c>
      <c r="AO115" s="31">
        <f t="shared" si="161"/>
        <v>7733139.7699999996</v>
      </c>
      <c r="AQ115" s="71">
        <f>+ROUND((U115*0.25)*'Distribution Wksht'!$L$14,2)</f>
        <v>417433.59999999998</v>
      </c>
      <c r="AR115" s="28">
        <f>+ROUND((V115*0.25)*'Distribution Wksht'!$L$14,2)</f>
        <v>601069</v>
      </c>
      <c r="AS115" s="31">
        <f t="shared" si="162"/>
        <v>1018502.6</v>
      </c>
      <c r="AT115" s="28">
        <f>+ROUND((U115*0.25)*'Distribution Wksht'!$L$15,2)</f>
        <v>286187.40999999997</v>
      </c>
      <c r="AU115" s="28">
        <f>+ROUND((V115*0.25)*'Distribution Wksht'!$L$15,2)</f>
        <v>412085.62</v>
      </c>
      <c r="AV115" s="31">
        <f t="shared" si="163"/>
        <v>698273.03</v>
      </c>
      <c r="AW115" s="28">
        <f>+ROUND((U115*0.25)*'Distribution Wksht'!$L$16,2)</f>
        <v>648190.63</v>
      </c>
      <c r="AX115" s="28">
        <f>+ROUND((V115*0.25)*'Distribution Wksht'!$L$16,2)</f>
        <v>933339.56</v>
      </c>
      <c r="AY115" s="31">
        <f t="shared" si="164"/>
        <v>1581530.19</v>
      </c>
      <c r="AZ115" s="28">
        <f>+ROUND((U115*0.25)*'Distribution Wksht'!$L$17,2)</f>
        <v>903023.59</v>
      </c>
      <c r="BA115" s="28">
        <f>+ROUND((V115*0.25)*'Distribution Wksht'!$L$17,2)</f>
        <v>1300277.43</v>
      </c>
      <c r="BB115" s="31">
        <f t="shared" si="165"/>
        <v>2203301.02</v>
      </c>
      <c r="BC115" s="28">
        <f>+ROUND((U115*0.25)*'Distribution Wksht'!$L$18,2)</f>
        <v>914594.45</v>
      </c>
      <c r="BD115" s="28">
        <f>+ROUND((V115*0.25)*'Distribution Wksht'!$L$18,2)</f>
        <v>1316938.48</v>
      </c>
      <c r="BE115" s="31">
        <f t="shared" si="166"/>
        <v>2231532.9299999997</v>
      </c>
      <c r="BF115" s="28">
        <f t="shared" si="167"/>
        <v>3169429.6799999997</v>
      </c>
      <c r="BG115" s="28">
        <f t="shared" si="168"/>
        <v>4563710.09</v>
      </c>
      <c r="BH115" s="31">
        <f t="shared" si="169"/>
        <v>7733139.7699999996</v>
      </c>
      <c r="BI115" s="37"/>
      <c r="BJ115" s="71">
        <f>+ROUND((U115*0.25)*'Distribution Wksht'!$S$14,2)</f>
        <v>409709.78</v>
      </c>
      <c r="BK115" s="28">
        <f>+ROUND((V115*0.25)*'Distribution Wksht'!$S$14,2)</f>
        <v>589947.35</v>
      </c>
      <c r="BL115" s="31">
        <f t="shared" si="170"/>
        <v>999657.13</v>
      </c>
      <c r="BM115" s="28">
        <f>+ROUND((U115*0.25)*'Distribution Wksht'!$S$15,2)</f>
        <v>281596.33</v>
      </c>
      <c r="BN115" s="28">
        <f>+ROUND((V115*0.25)*'Distribution Wksht'!$S$15,2)</f>
        <v>405474.85</v>
      </c>
      <c r="BO115" s="31">
        <f t="shared" si="95"/>
        <v>687071.17999999993</v>
      </c>
      <c r="BP115" s="28">
        <f>+ROUND((U115*0.25)*'Distribution Wksht'!$S$16,2)</f>
        <v>659043.6</v>
      </c>
      <c r="BQ115" s="28">
        <f>+ROUND((V115*0.25)*'Distribution Wksht'!$S$16,2)</f>
        <v>948966.93</v>
      </c>
      <c r="BR115" s="31">
        <f t="shared" si="96"/>
        <v>1608010.53</v>
      </c>
      <c r="BS115" s="28">
        <f>+ROUND((U115*0.25)*'Distribution Wksht'!$S$17,2)</f>
        <v>909583.88</v>
      </c>
      <c r="BT115" s="28">
        <f>+ROUND((V115*0.25)*'Distribution Wksht'!$S$17,2)</f>
        <v>1309723.68</v>
      </c>
      <c r="BU115" s="31">
        <f t="shared" si="97"/>
        <v>2219307.56</v>
      </c>
      <c r="BV115" s="28">
        <f>+ROUND((U115*0.25)*'Distribution Wksht'!$S$18,2)</f>
        <v>909496.09</v>
      </c>
      <c r="BW115" s="28">
        <f>+ROUND((V115*0.25)*'Distribution Wksht'!$S$18,2)</f>
        <v>1309597.28</v>
      </c>
      <c r="BX115" s="31">
        <f t="shared" si="98"/>
        <v>2219093.37</v>
      </c>
      <c r="BY115" s="28">
        <f t="shared" si="171"/>
        <v>3169429.6799999997</v>
      </c>
      <c r="BZ115" s="28">
        <f t="shared" si="172"/>
        <v>4563710.09</v>
      </c>
      <c r="CA115" s="31">
        <f t="shared" si="173"/>
        <v>7733139.7699999996</v>
      </c>
      <c r="CC115" s="71">
        <f>+ROUND((U115*0.25)*'Distribution Wksht'!$Z$14,2)</f>
        <v>409709.78</v>
      </c>
      <c r="CD115" s="28">
        <f>+ROUND((V115*0.25)*'Distribution Wksht'!$Z$14,2)</f>
        <v>589947.35</v>
      </c>
      <c r="CE115" s="31">
        <f t="shared" si="99"/>
        <v>999657.13</v>
      </c>
      <c r="CF115" s="28">
        <f>+ROUND((U115*0.25)*'Distribution Wksht'!$Z$15,2)</f>
        <v>281596.33</v>
      </c>
      <c r="CG115" s="28">
        <f>+ROUND((V115*0.25)*'Distribution Wksht'!$Z$15,2)</f>
        <v>405474.85</v>
      </c>
      <c r="CH115" s="31">
        <f t="shared" si="100"/>
        <v>687071.17999999993</v>
      </c>
      <c r="CI115" s="28">
        <f>+ROUND((U115*0.25)*'Distribution Wksht'!$Z$16,2)</f>
        <v>659043.6</v>
      </c>
      <c r="CJ115" s="28">
        <f>+ROUND((V115*0.25)*'Distribution Wksht'!$Z$16,)</f>
        <v>948967</v>
      </c>
      <c r="CK115" s="31">
        <f t="shared" si="101"/>
        <v>1608010.6</v>
      </c>
      <c r="CL115" s="28">
        <f>+ROUND((U115*0.25)*'Distribution Wksht'!$Z$17,2)</f>
        <v>909583.88</v>
      </c>
      <c r="CM115" s="28">
        <f>+ROUND((V115*0.25)*'Distribution Wksht'!$Z$17,2)</f>
        <v>1309723.68</v>
      </c>
      <c r="CN115" s="31">
        <f t="shared" si="102"/>
        <v>2219307.56</v>
      </c>
      <c r="CO115" s="28">
        <f>+ROUND((U115*0.25)*'Distribution Wksht'!$Z$18,2)</f>
        <v>909496.09</v>
      </c>
      <c r="CP115" s="28">
        <f>+ROUND((V115*0.25)*'Distribution Wksht'!$Z$18,2)</f>
        <v>1309597.28</v>
      </c>
      <c r="CQ115" s="31">
        <f t="shared" si="103"/>
        <v>2219093.37</v>
      </c>
      <c r="CR115" s="28">
        <f t="shared" si="174"/>
        <v>3169429.6799999997</v>
      </c>
      <c r="CS115" s="28">
        <f t="shared" si="175"/>
        <v>4563710.16</v>
      </c>
      <c r="CT115" s="31">
        <f t="shared" si="176"/>
        <v>7733139.8399999999</v>
      </c>
      <c r="CV115" s="71"/>
      <c r="CW115" s="28"/>
      <c r="CX115" s="31"/>
      <c r="CY115" s="28"/>
      <c r="CZ115" s="28"/>
      <c r="DA115" s="28"/>
      <c r="DB115" s="28"/>
      <c r="DC115" s="28"/>
      <c r="DD115" s="28"/>
      <c r="DE115" s="28"/>
      <c r="DF115" s="28"/>
      <c r="DG115" s="28"/>
      <c r="DH115" s="28"/>
      <c r="DI115" s="28"/>
      <c r="DJ115" s="31"/>
      <c r="DK115" s="28"/>
      <c r="DL115" s="28"/>
      <c r="DM115" s="31"/>
      <c r="DN115" s="151"/>
      <c r="DO115" s="37">
        <f t="shared" si="156"/>
        <v>0</v>
      </c>
    </row>
    <row r="116" spans="1:119" ht="12.75" customHeight="1" x14ac:dyDescent="0.2">
      <c r="A116" s="135">
        <v>74757</v>
      </c>
      <c r="B116" s="150">
        <v>720400933</v>
      </c>
      <c r="C116" s="129" t="s">
        <v>159</v>
      </c>
      <c r="D116" s="80" t="s">
        <v>19</v>
      </c>
      <c r="E116" s="11"/>
      <c r="F116" s="81">
        <v>4</v>
      </c>
      <c r="G116" s="15"/>
      <c r="H116" s="28"/>
      <c r="I116" s="29"/>
      <c r="J116" s="30"/>
      <c r="K116" s="91">
        <v>61629147.284192704</v>
      </c>
      <c r="L116" s="92"/>
      <c r="M116" s="93">
        <f t="shared" si="151"/>
        <v>61629147.284192704</v>
      </c>
      <c r="N116" s="91">
        <v>54983971.324349932</v>
      </c>
      <c r="O116" s="92"/>
      <c r="P116" s="93">
        <f t="shared" si="80"/>
        <v>54983971.324349932</v>
      </c>
      <c r="Q116" s="91">
        <v>0</v>
      </c>
      <c r="R116" s="92">
        <v>0</v>
      </c>
      <c r="S116" s="126">
        <f t="shared" si="152"/>
        <v>116613118.60854264</v>
      </c>
      <c r="U116" s="92">
        <f t="shared" si="153"/>
        <v>61629147.284192704</v>
      </c>
      <c r="V116" s="92">
        <f t="shared" si="154"/>
        <v>54983971.324349932</v>
      </c>
      <c r="X116" s="70">
        <f>+ROUND((U116*0.25)*'Distribution Wksht'!$E$14,2)</f>
        <v>2029235.5</v>
      </c>
      <c r="Y116" s="24">
        <f>+ROUND((V116*0.25)*'Distribution Wksht'!$E$14,2)</f>
        <v>1810432.75</v>
      </c>
      <c r="Z116" s="27">
        <f t="shared" si="155"/>
        <v>3839668.25</v>
      </c>
      <c r="AA116" s="24">
        <f>+ROUND((U116*0.25)*'Distribution Wksht'!$E$15,2)</f>
        <v>1391219.24</v>
      </c>
      <c r="AB116" s="24">
        <f>+ROUND((V116*0.25)*'Distribution Wksht'!$E$15,2)</f>
        <v>1241210.72</v>
      </c>
      <c r="AC116" s="27">
        <f t="shared" si="85"/>
        <v>2632429.96</v>
      </c>
      <c r="AD116" s="24">
        <f>+ROUND((U116*0.25)*'Distribution Wksht'!$E$16,2)</f>
        <v>3150995.59</v>
      </c>
      <c r="AE116" s="24">
        <f>+ROUND((V116*0.25)*'Distribution Wksht'!$E$16,2)</f>
        <v>2811238.81</v>
      </c>
      <c r="AF116" s="27">
        <f t="shared" si="86"/>
        <v>5962234.4000000004</v>
      </c>
      <c r="AG116" s="24">
        <f>+ROUND((U116*0.25)*'Distribution Wksht'!$E$17,2)</f>
        <v>4389794.04</v>
      </c>
      <c r="AH116" s="24">
        <f>+ROUND((V116*0.25)*'Distribution Wksht'!$E$17,2)</f>
        <v>3916463.56</v>
      </c>
      <c r="AI116" s="27">
        <f t="shared" si="157"/>
        <v>8306257.5999999996</v>
      </c>
      <c r="AJ116" s="24">
        <f>+ROUND((U116*0.25)*'Distribution Wksht'!$E$18,2)</f>
        <v>4446042.47</v>
      </c>
      <c r="AK116" s="24">
        <f>+ROUND((V116*0.25)*'Distribution Wksht'!$E$18,2)</f>
        <v>3966646.99</v>
      </c>
      <c r="AL116" s="27">
        <f t="shared" si="158"/>
        <v>8412689.4600000009</v>
      </c>
      <c r="AM116" s="24">
        <f t="shared" si="159"/>
        <v>15407286.84</v>
      </c>
      <c r="AN116" s="24">
        <f t="shared" si="160"/>
        <v>13745992.83</v>
      </c>
      <c r="AO116" s="27">
        <f t="shared" si="161"/>
        <v>29153279.670000002</v>
      </c>
      <c r="AQ116" s="70">
        <f>+ROUND((U116*0.25)*'Distribution Wksht'!$L$14,2)</f>
        <v>2029235.5</v>
      </c>
      <c r="AR116" s="24">
        <f>+ROUND((V116*0.25)*'Distribution Wksht'!$L$14,2)</f>
        <v>1810432.75</v>
      </c>
      <c r="AS116" s="27">
        <f t="shared" si="162"/>
        <v>3839668.25</v>
      </c>
      <c r="AT116" s="24">
        <f>+ROUND((U116*0.25)*'Distribution Wksht'!$L$15,2)</f>
        <v>1391219.24</v>
      </c>
      <c r="AU116" s="24">
        <f>+ROUND((V116*0.25)*'Distribution Wksht'!$L$15,2)</f>
        <v>1241210.72</v>
      </c>
      <c r="AV116" s="27">
        <f t="shared" si="163"/>
        <v>2632429.96</v>
      </c>
      <c r="AW116" s="24">
        <f>+ROUND((U116*0.25)*'Distribution Wksht'!$L$16,2)</f>
        <v>3150995.59</v>
      </c>
      <c r="AX116" s="24">
        <f>+ROUND((V116*0.25)*'Distribution Wksht'!$L$16,2)</f>
        <v>2811238.81</v>
      </c>
      <c r="AY116" s="27">
        <f t="shared" si="164"/>
        <v>5962234.4000000004</v>
      </c>
      <c r="AZ116" s="24">
        <f>+ROUND((U116*0.25)*'Distribution Wksht'!$L$17,2)</f>
        <v>4389794.04</v>
      </c>
      <c r="BA116" s="24">
        <f>+ROUND((V116*0.25)*'Distribution Wksht'!$L$17,2)</f>
        <v>3916463.56</v>
      </c>
      <c r="BB116" s="27">
        <f t="shared" si="165"/>
        <v>8306257.5999999996</v>
      </c>
      <c r="BC116" s="24">
        <f>+ROUND((U116*0.25)*'Distribution Wksht'!$L$18,2)</f>
        <v>4446042.47</v>
      </c>
      <c r="BD116" s="24">
        <f>+ROUND((V116*0.25)*'Distribution Wksht'!$L$18,2)</f>
        <v>3966646.99</v>
      </c>
      <c r="BE116" s="27">
        <f t="shared" si="166"/>
        <v>8412689.4600000009</v>
      </c>
      <c r="BF116" s="24">
        <f t="shared" si="167"/>
        <v>15407286.84</v>
      </c>
      <c r="BG116" s="24">
        <f t="shared" si="168"/>
        <v>13745992.83</v>
      </c>
      <c r="BH116" s="27">
        <f t="shared" si="169"/>
        <v>29153279.670000002</v>
      </c>
      <c r="BI116" s="37"/>
      <c r="BJ116" s="70">
        <f>+ROUND((U116*0.25)*'Distribution Wksht'!$S$14,2)</f>
        <v>1991688.32</v>
      </c>
      <c r="BK116" s="24">
        <f>+ROUND((V116*0.25)*'Distribution Wksht'!$S$14,2)</f>
        <v>1776934.1</v>
      </c>
      <c r="BL116" s="27">
        <f t="shared" si="170"/>
        <v>3768622.42</v>
      </c>
      <c r="BM116" s="24">
        <f>+ROUND((U116*0.25)*'Distribution Wksht'!$S$15,2)</f>
        <v>1368900.99</v>
      </c>
      <c r="BN116" s="24">
        <f>+ROUND((V116*0.25)*'Distribution Wksht'!$S$15,2)</f>
        <v>1221298.95</v>
      </c>
      <c r="BO116" s="27">
        <f t="shared" si="95"/>
        <v>2590199.94</v>
      </c>
      <c r="BP116" s="24">
        <f>+ROUND((U116*0.25)*'Distribution Wksht'!$S$16,2)</f>
        <v>3203754.25</v>
      </c>
      <c r="BQ116" s="24">
        <f>+ROUND((V116*0.25)*'Distribution Wksht'!$S$16,2)</f>
        <v>2858308.77</v>
      </c>
      <c r="BR116" s="27">
        <f t="shared" si="96"/>
        <v>6062063.0199999996</v>
      </c>
      <c r="BS116" s="24">
        <f>+ROUND((U116*0.25)*'Distribution Wksht'!$S$17,2)</f>
        <v>4421685</v>
      </c>
      <c r="BT116" s="24">
        <f>+ROUND((V116*0.25)*'Distribution Wksht'!$S$17,2)</f>
        <v>3944915.87</v>
      </c>
      <c r="BU116" s="27">
        <f t="shared" si="97"/>
        <v>8366600.8700000001</v>
      </c>
      <c r="BV116" s="24">
        <f>+ROUND((U116*0.25)*'Distribution Wksht'!$S$18,2)</f>
        <v>4421258.25</v>
      </c>
      <c r="BW116" s="24">
        <f>+ROUND((V116*0.25)*'Distribution Wksht'!$S$18,2)</f>
        <v>3944535.14</v>
      </c>
      <c r="BX116" s="27">
        <f t="shared" si="98"/>
        <v>8365793.3900000006</v>
      </c>
      <c r="BY116" s="24">
        <f t="shared" si="171"/>
        <v>15407286.810000001</v>
      </c>
      <c r="BZ116" s="24">
        <f t="shared" si="172"/>
        <v>13745992.830000002</v>
      </c>
      <c r="CA116" s="27">
        <f t="shared" si="173"/>
        <v>29153279.640000001</v>
      </c>
      <c r="CC116" s="71">
        <f>+ROUND((U116*0.25)*'Distribution Wksht'!$Z$14,2)</f>
        <v>1991688.32</v>
      </c>
      <c r="CD116" s="28">
        <f>+ROUND((V116*0.25)*'Distribution Wksht'!$Z$14,2)</f>
        <v>1776934.1</v>
      </c>
      <c r="CE116" s="31">
        <f t="shared" si="99"/>
        <v>3768622.42</v>
      </c>
      <c r="CF116" s="28">
        <f>+ROUND((U116*0.25)*'Distribution Wksht'!$Z$15,2)</f>
        <v>1368900.99</v>
      </c>
      <c r="CG116" s="28">
        <f>+ROUND((V116*0.25)*'Distribution Wksht'!$Z$15,2)</f>
        <v>1221298.95</v>
      </c>
      <c r="CH116" s="31">
        <f t="shared" si="100"/>
        <v>2590199.94</v>
      </c>
      <c r="CI116" s="28">
        <f>+ROUND((U116*0.25)*'Distribution Wksht'!$Z$16,2)</f>
        <v>3203754.25</v>
      </c>
      <c r="CJ116" s="28">
        <f>+ROUND((V116*0.25)*'Distribution Wksht'!$Z$16,)</f>
        <v>2858309</v>
      </c>
      <c r="CK116" s="31">
        <f t="shared" si="101"/>
        <v>6062063.25</v>
      </c>
      <c r="CL116" s="28">
        <f>+ROUND((U116*0.25)*'Distribution Wksht'!$Z$17,2)</f>
        <v>4421685</v>
      </c>
      <c r="CM116" s="28">
        <f>+ROUND((V116*0.25)*'Distribution Wksht'!$Z$17,2)</f>
        <v>3944915.87</v>
      </c>
      <c r="CN116" s="31">
        <f t="shared" si="102"/>
        <v>8366600.8700000001</v>
      </c>
      <c r="CO116" s="28">
        <f>+ROUND((U116*0.25)*'Distribution Wksht'!$Z$18,2)</f>
        <v>4421258.25</v>
      </c>
      <c r="CP116" s="28">
        <f>+ROUND((V116*0.25)*'Distribution Wksht'!$Z$18,2)</f>
        <v>3944535.14</v>
      </c>
      <c r="CQ116" s="31">
        <f t="shared" si="103"/>
        <v>8365793.3900000006</v>
      </c>
      <c r="CR116" s="28">
        <f t="shared" si="174"/>
        <v>15407286.810000001</v>
      </c>
      <c r="CS116" s="28">
        <f t="shared" si="175"/>
        <v>13745993.060000001</v>
      </c>
      <c r="CT116" s="31">
        <f t="shared" si="176"/>
        <v>29153279.870000001</v>
      </c>
      <c r="CV116" s="71"/>
      <c r="CW116" s="28"/>
      <c r="CX116" s="31"/>
      <c r="CY116" s="28"/>
      <c r="CZ116" s="28"/>
      <c r="DA116" s="28"/>
      <c r="DB116" s="28"/>
      <c r="DC116" s="28"/>
      <c r="DD116" s="28"/>
      <c r="DE116" s="28"/>
      <c r="DF116" s="28"/>
      <c r="DG116" s="28"/>
      <c r="DH116" s="28"/>
      <c r="DI116" s="28"/>
      <c r="DJ116" s="31"/>
      <c r="DK116" s="28"/>
      <c r="DL116" s="28"/>
      <c r="DM116" s="31"/>
      <c r="DN116" s="151"/>
      <c r="DO116" s="37">
        <f t="shared" si="156"/>
        <v>0</v>
      </c>
    </row>
    <row r="117" spans="1:119" ht="12.75" x14ac:dyDescent="0.2">
      <c r="A117" s="136">
        <v>73024</v>
      </c>
      <c r="B117" s="149">
        <v>813465517</v>
      </c>
      <c r="C117" s="130" t="s">
        <v>160</v>
      </c>
      <c r="D117" s="82" t="s">
        <v>6</v>
      </c>
      <c r="E117" s="11"/>
      <c r="F117" s="83">
        <v>2</v>
      </c>
      <c r="G117" s="15"/>
      <c r="H117" s="28"/>
      <c r="I117" s="29"/>
      <c r="J117" s="30"/>
      <c r="K117" s="94">
        <v>507961.25072308944</v>
      </c>
      <c r="L117" s="95"/>
      <c r="M117" s="96">
        <f t="shared" si="151"/>
        <v>507961.25072308944</v>
      </c>
      <c r="N117" s="94">
        <v>1393509.2355741074</v>
      </c>
      <c r="O117" s="95"/>
      <c r="P117" s="96">
        <f t="shared" si="80"/>
        <v>1393509.2355741074</v>
      </c>
      <c r="Q117" s="94">
        <v>0</v>
      </c>
      <c r="R117" s="95">
        <v>0</v>
      </c>
      <c r="S117" s="127">
        <f t="shared" si="152"/>
        <v>1901470.4862971967</v>
      </c>
      <c r="U117" s="95">
        <f t="shared" si="153"/>
        <v>507961.25072308944</v>
      </c>
      <c r="V117" s="95">
        <f t="shared" si="154"/>
        <v>1393509.2355741074</v>
      </c>
      <c r="X117" s="71">
        <f>+ROUND((U117*0.25)*'Distribution Wksht'!$E$14,2)</f>
        <v>16725.41</v>
      </c>
      <c r="Y117" s="28">
        <f>+ROUND((V117*0.25)*'Distribution Wksht'!$E$14,2)</f>
        <v>45883.46</v>
      </c>
      <c r="Z117" s="31">
        <f t="shared" si="155"/>
        <v>62608.869999999995</v>
      </c>
      <c r="AA117" s="28">
        <f>+ROUND((U117*0.25)*'Distribution Wksht'!$E$15,2)</f>
        <v>11466.74</v>
      </c>
      <c r="AB117" s="28">
        <f>+ROUND((V117*0.25)*'Distribution Wksht'!$E$15,2)</f>
        <v>31457.14</v>
      </c>
      <c r="AC117" s="31">
        <f t="shared" si="85"/>
        <v>42923.88</v>
      </c>
      <c r="AD117" s="28">
        <f>+ROUND((U117*0.25)*'Distribution Wksht'!$E$16,2)</f>
        <v>25971.21</v>
      </c>
      <c r="AE117" s="28">
        <f>+ROUND((V117*0.25)*'Distribution Wksht'!$E$16,2)</f>
        <v>71247.8</v>
      </c>
      <c r="AF117" s="31">
        <f t="shared" si="86"/>
        <v>97219.010000000009</v>
      </c>
      <c r="AG117" s="28">
        <f>+ROUND((U117*0.25)*'Distribution Wksht'!$E$17,2)</f>
        <v>36181.67</v>
      </c>
      <c r="AH117" s="28">
        <f>+ROUND((V117*0.25)*'Distribution Wksht'!$E$17,2)</f>
        <v>99258.53</v>
      </c>
      <c r="AI117" s="31">
        <f t="shared" si="157"/>
        <v>135440.20000000001</v>
      </c>
      <c r="AJ117" s="28">
        <f>+ROUND((U117*0.25)*'Distribution Wksht'!$E$18,2)</f>
        <v>36645.279999999999</v>
      </c>
      <c r="AK117" s="28">
        <f>+ROUND((V117*0.25)*'Distribution Wksht'!$E$18,2)</f>
        <v>100530.37</v>
      </c>
      <c r="AL117" s="31">
        <f t="shared" si="158"/>
        <v>137175.65</v>
      </c>
      <c r="AM117" s="28">
        <f t="shared" si="159"/>
        <v>126990.31</v>
      </c>
      <c r="AN117" s="28">
        <f t="shared" si="160"/>
        <v>348377.30000000005</v>
      </c>
      <c r="AO117" s="31">
        <f t="shared" si="161"/>
        <v>475367.61000000004</v>
      </c>
      <c r="AQ117" s="71">
        <f>+ROUND((U117*0.25)*'Distribution Wksht'!$L$14,2)</f>
        <v>16725.41</v>
      </c>
      <c r="AR117" s="28">
        <f>+ROUND((V117*0.25)*'Distribution Wksht'!$L$14,2)</f>
        <v>45883.46</v>
      </c>
      <c r="AS117" s="31">
        <f t="shared" si="162"/>
        <v>62608.869999999995</v>
      </c>
      <c r="AT117" s="28">
        <f>+ROUND((U117*0.25)*'Distribution Wksht'!$L$15,2)</f>
        <v>11466.74</v>
      </c>
      <c r="AU117" s="28">
        <f>+ROUND((V117*0.25)*'Distribution Wksht'!$L$15,2)</f>
        <v>31457.14</v>
      </c>
      <c r="AV117" s="31">
        <f t="shared" si="163"/>
        <v>42923.88</v>
      </c>
      <c r="AW117" s="28">
        <f>+ROUND((U117*0.25)*'Distribution Wksht'!$L$16,2)</f>
        <v>25971.21</v>
      </c>
      <c r="AX117" s="28">
        <f>+ROUND((V117*0.25)*'Distribution Wksht'!$L$16,2)</f>
        <v>71247.8</v>
      </c>
      <c r="AY117" s="31">
        <f t="shared" si="164"/>
        <v>97219.010000000009</v>
      </c>
      <c r="AZ117" s="28">
        <f>+ROUND((U117*0.25)*'Distribution Wksht'!$L$17,2)</f>
        <v>36181.67</v>
      </c>
      <c r="BA117" s="28">
        <f>+ROUND((V117*0.25)*'Distribution Wksht'!$L$17,2)</f>
        <v>99258.53</v>
      </c>
      <c r="BB117" s="31">
        <f t="shared" si="165"/>
        <v>135440.20000000001</v>
      </c>
      <c r="BC117" s="28">
        <f>+ROUND((U117*0.25)*'Distribution Wksht'!$L$18,2)</f>
        <v>36645.279999999999</v>
      </c>
      <c r="BD117" s="28">
        <f>+ROUND((V117*0.25)*'Distribution Wksht'!$L$18,2)</f>
        <v>100530.37</v>
      </c>
      <c r="BE117" s="31">
        <f t="shared" si="166"/>
        <v>137175.65</v>
      </c>
      <c r="BF117" s="28">
        <f t="shared" si="167"/>
        <v>126990.31</v>
      </c>
      <c r="BG117" s="28">
        <f t="shared" si="168"/>
        <v>348377.30000000005</v>
      </c>
      <c r="BH117" s="31">
        <f t="shared" si="169"/>
        <v>475367.61000000004</v>
      </c>
      <c r="BI117" s="37"/>
      <c r="BJ117" s="71">
        <f>+ROUND((U117*0.25)*'Distribution Wksht'!$S$14,2)</f>
        <v>16415.939999999999</v>
      </c>
      <c r="BK117" s="28">
        <f>+ROUND((V117*0.25)*'Distribution Wksht'!$S$14,2)</f>
        <v>45034.47</v>
      </c>
      <c r="BL117" s="31">
        <f t="shared" si="170"/>
        <v>61450.41</v>
      </c>
      <c r="BM117" s="28">
        <f>+ROUND((U117*0.25)*'Distribution Wksht'!$S$15,2)</f>
        <v>11282.79</v>
      </c>
      <c r="BN117" s="28">
        <f>+ROUND((V117*0.25)*'Distribution Wksht'!$S$15,2)</f>
        <v>30952.5</v>
      </c>
      <c r="BO117" s="31">
        <f t="shared" si="95"/>
        <v>42235.29</v>
      </c>
      <c r="BP117" s="28">
        <f>+ROUND((U117*0.25)*'Distribution Wksht'!$S$16,2)</f>
        <v>26406.06</v>
      </c>
      <c r="BQ117" s="28">
        <f>+ROUND((V117*0.25)*'Distribution Wksht'!$S$16,2)</f>
        <v>72440.740000000005</v>
      </c>
      <c r="BR117" s="31">
        <f t="shared" si="96"/>
        <v>98846.8</v>
      </c>
      <c r="BS117" s="28">
        <f>+ROUND((U117*0.25)*'Distribution Wksht'!$S$17,2)</f>
        <v>36444.519999999997</v>
      </c>
      <c r="BT117" s="28">
        <f>+ROUND((V117*0.25)*'Distribution Wksht'!$S$17,2)</f>
        <v>99979.62</v>
      </c>
      <c r="BU117" s="31">
        <f t="shared" si="97"/>
        <v>136424.13999999998</v>
      </c>
      <c r="BV117" s="28">
        <f>+ROUND((U117*0.25)*'Distribution Wksht'!$S$18,2)</f>
        <v>36441</v>
      </c>
      <c r="BW117" s="28">
        <f>+ROUND((V117*0.25)*'Distribution Wksht'!$S$18,2)</f>
        <v>99969.97</v>
      </c>
      <c r="BX117" s="31">
        <f t="shared" si="98"/>
        <v>136410.97</v>
      </c>
      <c r="BY117" s="28">
        <f t="shared" si="171"/>
        <v>126990.31</v>
      </c>
      <c r="BZ117" s="28">
        <f t="shared" si="172"/>
        <v>348377.30000000005</v>
      </c>
      <c r="CA117" s="31">
        <f t="shared" si="173"/>
        <v>475367.61000000004</v>
      </c>
      <c r="CC117" s="71">
        <f>+ROUND((U117*0.25)*'Distribution Wksht'!$Z$14,2)</f>
        <v>16415.939999999999</v>
      </c>
      <c r="CD117" s="28">
        <f>+ROUND((V117*0.25)*'Distribution Wksht'!$Z$14,2)</f>
        <v>45034.47</v>
      </c>
      <c r="CE117" s="31">
        <f t="shared" si="99"/>
        <v>61450.41</v>
      </c>
      <c r="CF117" s="28">
        <f>+ROUND((U117*0.25)*'Distribution Wksht'!$Z$15,2)</f>
        <v>11282.79</v>
      </c>
      <c r="CG117" s="28">
        <f>+ROUND((V117*0.25)*'Distribution Wksht'!$Z$15,2)</f>
        <v>30952.5</v>
      </c>
      <c r="CH117" s="31">
        <f t="shared" si="100"/>
        <v>42235.29</v>
      </c>
      <c r="CI117" s="28">
        <f>+ROUND((U117*0.25)*'Distribution Wksht'!$Z$16,2)</f>
        <v>26406.06</v>
      </c>
      <c r="CJ117" s="28">
        <f>+ROUND((V117*0.25)*'Distribution Wksht'!$Z$16,)</f>
        <v>72441</v>
      </c>
      <c r="CK117" s="31">
        <f t="shared" si="101"/>
        <v>98847.06</v>
      </c>
      <c r="CL117" s="28">
        <f>+ROUND((U117*0.25)*'Distribution Wksht'!$Z$17,2)</f>
        <v>36444.519999999997</v>
      </c>
      <c r="CM117" s="28">
        <f>+ROUND((V117*0.25)*'Distribution Wksht'!$Z$17,2)</f>
        <v>99979.62</v>
      </c>
      <c r="CN117" s="31">
        <f t="shared" si="102"/>
        <v>136424.13999999998</v>
      </c>
      <c r="CO117" s="28">
        <f>+ROUND((U117*0.25)*'Distribution Wksht'!$Z$18,2)</f>
        <v>36441</v>
      </c>
      <c r="CP117" s="28">
        <f>+ROUND((V117*0.25)*'Distribution Wksht'!$Z$18,2)</f>
        <v>99969.97</v>
      </c>
      <c r="CQ117" s="31">
        <f t="shared" si="103"/>
        <v>136410.97</v>
      </c>
      <c r="CR117" s="28">
        <f t="shared" si="174"/>
        <v>126990.31</v>
      </c>
      <c r="CS117" s="28">
        <f t="shared" si="175"/>
        <v>348377.56</v>
      </c>
      <c r="CT117" s="31">
        <f t="shared" si="176"/>
        <v>475367.87</v>
      </c>
      <c r="CV117" s="71"/>
      <c r="CW117" s="28"/>
      <c r="CX117" s="31"/>
      <c r="CY117" s="28"/>
      <c r="CZ117" s="28"/>
      <c r="DA117" s="28"/>
      <c r="DB117" s="28"/>
      <c r="DC117" s="28"/>
      <c r="DD117" s="28"/>
      <c r="DE117" s="28"/>
      <c r="DF117" s="28"/>
      <c r="DG117" s="28"/>
      <c r="DH117" s="28"/>
      <c r="DI117" s="28"/>
      <c r="DJ117" s="31"/>
      <c r="DK117" s="28"/>
      <c r="DL117" s="28"/>
      <c r="DM117" s="31"/>
      <c r="DN117" s="151"/>
      <c r="DO117" s="37">
        <f t="shared" si="156"/>
        <v>0</v>
      </c>
    </row>
    <row r="118" spans="1:119" ht="13.5" thickBot="1" x14ac:dyDescent="0.25">
      <c r="A118" s="135">
        <v>73456</v>
      </c>
      <c r="B118" s="150">
        <v>720652905</v>
      </c>
      <c r="C118" s="129" t="s">
        <v>20</v>
      </c>
      <c r="D118" s="80" t="s">
        <v>20</v>
      </c>
      <c r="E118" s="11"/>
      <c r="F118" s="81">
        <v>1</v>
      </c>
      <c r="G118" s="15"/>
      <c r="H118" s="28"/>
      <c r="I118" s="29"/>
      <c r="J118" s="30"/>
      <c r="K118" s="91">
        <v>51863563.095261857</v>
      </c>
      <c r="L118" s="92"/>
      <c r="M118" s="93">
        <f t="shared" si="151"/>
        <v>51863563.095261857</v>
      </c>
      <c r="N118" s="91">
        <v>19190616.646313291</v>
      </c>
      <c r="O118" s="92"/>
      <c r="P118" s="93">
        <f t="shared" si="80"/>
        <v>19190616.646313291</v>
      </c>
      <c r="Q118" s="91">
        <v>0</v>
      </c>
      <c r="R118" s="92">
        <v>0</v>
      </c>
      <c r="S118" s="126">
        <f t="shared" si="152"/>
        <v>71054179.741575152</v>
      </c>
      <c r="U118" s="92">
        <f t="shared" si="153"/>
        <v>51863563.095261857</v>
      </c>
      <c r="V118" s="92">
        <f t="shared" si="154"/>
        <v>19190616.646313291</v>
      </c>
      <c r="X118" s="70">
        <f>+ROUND((U118*0.25)*'Distribution Wksht'!$E$14,2)</f>
        <v>1707688.46</v>
      </c>
      <c r="Y118" s="24">
        <f>+ROUND((V118*0.25)*'Distribution Wksht'!$E$14,2)</f>
        <v>631880.89</v>
      </c>
      <c r="Z118" s="27">
        <f t="shared" si="155"/>
        <v>2339569.35</v>
      </c>
      <c r="AA118" s="24">
        <f>+ROUND((U118*0.25)*'Distribution Wksht'!$E$15,2)</f>
        <v>1170770.48</v>
      </c>
      <c r="AB118" s="24">
        <f>+ROUND((V118*0.25)*'Distribution Wksht'!$E$15,2)</f>
        <v>433209.87</v>
      </c>
      <c r="AC118" s="27">
        <f t="shared" si="85"/>
        <v>1603980.35</v>
      </c>
      <c r="AD118" s="24">
        <f>+ROUND((U118*0.25)*'Distribution Wksht'!$E$16,2)</f>
        <v>2651697.54</v>
      </c>
      <c r="AE118" s="24">
        <f>+ROUND((V118*0.25)*'Distribution Wksht'!$E$16,2)</f>
        <v>981184.24</v>
      </c>
      <c r="AF118" s="27">
        <f t="shared" si="86"/>
        <v>3632881.7800000003</v>
      </c>
      <c r="AG118" s="24">
        <f>+ROUND((U118*0.25)*'Distribution Wksht'!$E$17,2)</f>
        <v>3694199.42</v>
      </c>
      <c r="AH118" s="24">
        <f>+ROUND((V118*0.25)*'Distribution Wksht'!$E$17,2)</f>
        <v>1366932.02</v>
      </c>
      <c r="AI118" s="27">
        <f t="shared" si="157"/>
        <v>5061131.4399999995</v>
      </c>
      <c r="AJ118" s="24">
        <f>+ROUND((U118*0.25)*'Distribution Wksht'!$E$18,2)</f>
        <v>3741534.88</v>
      </c>
      <c r="AK118" s="24">
        <f>+ROUND((V118*0.25)*'Distribution Wksht'!$E$18,2)</f>
        <v>1384447.14</v>
      </c>
      <c r="AL118" s="27">
        <f t="shared" si="158"/>
        <v>5125982.0199999996</v>
      </c>
      <c r="AM118" s="24">
        <f t="shared" si="159"/>
        <v>12965890.780000001</v>
      </c>
      <c r="AN118" s="24">
        <f t="shared" si="160"/>
        <v>4797654.16</v>
      </c>
      <c r="AO118" s="27">
        <f t="shared" si="161"/>
        <v>17763544.940000001</v>
      </c>
      <c r="AQ118" s="70">
        <f>+ROUND((U118*0.25)*'Distribution Wksht'!$L$14,2)</f>
        <v>1707688.46</v>
      </c>
      <c r="AR118" s="24">
        <f>+ROUND((V118*0.25)*'Distribution Wksht'!$L$14,2)</f>
        <v>631880.89</v>
      </c>
      <c r="AS118" s="27">
        <f t="shared" si="162"/>
        <v>2339569.35</v>
      </c>
      <c r="AT118" s="24">
        <f>+ROUND((U118*0.25)*'Distribution Wksht'!$L$15,2)</f>
        <v>1170770.48</v>
      </c>
      <c r="AU118" s="24">
        <f>+ROUND((V118*0.25)*'Distribution Wksht'!$L$15,2)</f>
        <v>433209.87</v>
      </c>
      <c r="AV118" s="27">
        <f t="shared" si="163"/>
        <v>1603980.35</v>
      </c>
      <c r="AW118" s="24">
        <f>+ROUND((U118*0.25)*'Distribution Wksht'!$L$16,2)</f>
        <v>2651697.54</v>
      </c>
      <c r="AX118" s="24">
        <f>+ROUND((V118*0.25)*'Distribution Wksht'!$L$16,2)</f>
        <v>981184.24</v>
      </c>
      <c r="AY118" s="27">
        <f t="shared" si="164"/>
        <v>3632881.7800000003</v>
      </c>
      <c r="AZ118" s="24">
        <f>+ROUND((U118*0.25)*'Distribution Wksht'!$L$17,2)</f>
        <v>3694199.42</v>
      </c>
      <c r="BA118" s="24">
        <f>+ROUND((V118*0.25)*'Distribution Wksht'!$L$17,2)</f>
        <v>1366932.02</v>
      </c>
      <c r="BB118" s="27">
        <f t="shared" si="165"/>
        <v>5061131.4399999995</v>
      </c>
      <c r="BC118" s="24">
        <f>+ROUND((U118*0.25)*'Distribution Wksht'!$L$18,2)</f>
        <v>3741534.88</v>
      </c>
      <c r="BD118" s="24">
        <f>+ROUND((V118*0.25)*'Distribution Wksht'!$L$18,2)</f>
        <v>1384447.14</v>
      </c>
      <c r="BE118" s="27">
        <f t="shared" si="166"/>
        <v>5125982.0199999996</v>
      </c>
      <c r="BF118" s="24">
        <f t="shared" si="167"/>
        <v>12965890.780000001</v>
      </c>
      <c r="BG118" s="24">
        <f t="shared" si="168"/>
        <v>4797654.16</v>
      </c>
      <c r="BH118" s="27">
        <f t="shared" si="169"/>
        <v>17763544.940000001</v>
      </c>
      <c r="BI118" s="37"/>
      <c r="BJ118" s="70">
        <f>+ROUND((U118*0.25)*'Distribution Wksht'!$S$14,2)</f>
        <v>1676090.9</v>
      </c>
      <c r="BK118" s="24">
        <f>+ROUND((V118*0.25)*'Distribution Wksht'!$S$14,2)</f>
        <v>620189.13</v>
      </c>
      <c r="BL118" s="27">
        <f t="shared" si="170"/>
        <v>2296280.0299999998</v>
      </c>
      <c r="BM118" s="24">
        <f>+ROUND((U118*0.25)*'Distribution Wksht'!$S$15,2)</f>
        <v>1151988.73</v>
      </c>
      <c r="BN118" s="24">
        <f>+ROUND((V118*0.25)*'Distribution Wksht'!$S$15,2)</f>
        <v>426260.23</v>
      </c>
      <c r="BO118" s="27">
        <f t="shared" si="95"/>
        <v>1578248.96</v>
      </c>
      <c r="BP118" s="24">
        <f>+ROUND((U118*0.25)*'Distribution Wksht'!$S$16,2)</f>
        <v>2696096.22</v>
      </c>
      <c r="BQ118" s="24">
        <f>+ROUND((V118*0.25)*'Distribution Wksht'!$S$16,2)</f>
        <v>997612.7</v>
      </c>
      <c r="BR118" s="27">
        <f t="shared" si="96"/>
        <v>3693708.92</v>
      </c>
      <c r="BS118" s="24">
        <f>+ROUND((U118*0.25)*'Distribution Wksht'!$S$17,2)</f>
        <v>3721037.03</v>
      </c>
      <c r="BT118" s="24">
        <f>+ROUND((V118*0.25)*'Distribution Wksht'!$S$17,2)</f>
        <v>1376862.5</v>
      </c>
      <c r="BU118" s="27">
        <f t="shared" si="97"/>
        <v>5097899.5299999993</v>
      </c>
      <c r="BV118" s="24">
        <f>+ROUND((U118*0.25)*'Distribution Wksht'!$S$18,2)</f>
        <v>3720677.9</v>
      </c>
      <c r="BW118" s="24">
        <f>+ROUND((V118*0.25)*'Distribution Wksht'!$S$18,2)</f>
        <v>1376729.62</v>
      </c>
      <c r="BX118" s="27">
        <f t="shared" si="98"/>
        <v>5097407.5199999996</v>
      </c>
      <c r="BY118" s="24">
        <f t="shared" si="171"/>
        <v>12965890.779999999</v>
      </c>
      <c r="BZ118" s="24">
        <f t="shared" si="172"/>
        <v>4797654.18</v>
      </c>
      <c r="CA118" s="27">
        <f t="shared" si="173"/>
        <v>17763544.960000001</v>
      </c>
      <c r="CC118" s="71">
        <f>+ROUND((U118*0.25)*'Distribution Wksht'!$Z$14,2)</f>
        <v>1676090.9</v>
      </c>
      <c r="CD118" s="28">
        <f>+ROUND((V118*0.25)*'Distribution Wksht'!$Z$14,2)</f>
        <v>620189.13</v>
      </c>
      <c r="CE118" s="31">
        <f t="shared" si="99"/>
        <v>2296280.0299999998</v>
      </c>
      <c r="CF118" s="28">
        <f>+ROUND((U118*0.25)*'Distribution Wksht'!$Z$15,2)</f>
        <v>1151988.73</v>
      </c>
      <c r="CG118" s="28">
        <f>+ROUND((V118*0.25)*'Distribution Wksht'!$Z$15,2)</f>
        <v>426260.23</v>
      </c>
      <c r="CH118" s="31">
        <f t="shared" si="100"/>
        <v>1578248.96</v>
      </c>
      <c r="CI118" s="28">
        <f>+ROUND((U118*0.25)*'Distribution Wksht'!$Z$16,2)</f>
        <v>2696096.22</v>
      </c>
      <c r="CJ118" s="28">
        <f>+ROUND((V118*0.25)*'Distribution Wksht'!$Z$16,)</f>
        <v>997613</v>
      </c>
      <c r="CK118" s="31">
        <f t="shared" si="101"/>
        <v>3693709.22</v>
      </c>
      <c r="CL118" s="28">
        <f>+ROUND((U118*0.25)*'Distribution Wksht'!$Z$17,2)</f>
        <v>3721037.03</v>
      </c>
      <c r="CM118" s="28">
        <f>+ROUND((V118*0.25)*'Distribution Wksht'!$Z$17,2)</f>
        <v>1376862.5</v>
      </c>
      <c r="CN118" s="31">
        <f t="shared" si="102"/>
        <v>5097899.5299999993</v>
      </c>
      <c r="CO118" s="28">
        <f>+ROUND((U118*0.25)*'Distribution Wksht'!$Z$18,2)</f>
        <v>3720677.9</v>
      </c>
      <c r="CP118" s="28">
        <f>+ROUND((V118*0.25)*'Distribution Wksht'!$Z$18,2)</f>
        <v>1376729.62</v>
      </c>
      <c r="CQ118" s="31">
        <f t="shared" si="103"/>
        <v>5097407.5199999996</v>
      </c>
      <c r="CR118" s="28">
        <f t="shared" si="174"/>
        <v>12965890.779999999</v>
      </c>
      <c r="CS118" s="28">
        <f t="shared" si="175"/>
        <v>4797654.4800000004</v>
      </c>
      <c r="CT118" s="31">
        <f t="shared" si="176"/>
        <v>17763545.259999998</v>
      </c>
      <c r="CV118" s="71"/>
      <c r="CW118" s="28"/>
      <c r="CX118" s="31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31"/>
      <c r="DK118" s="28"/>
      <c r="DL118" s="28"/>
      <c r="DM118" s="31"/>
      <c r="DN118" s="151"/>
      <c r="DO118" s="37">
        <f t="shared" si="156"/>
        <v>0</v>
      </c>
    </row>
    <row r="119" spans="1:119" ht="12.75" hidden="1" x14ac:dyDescent="0.2">
      <c r="A119" s="135"/>
      <c r="B119" s="150"/>
      <c r="C119" s="168" t="s">
        <v>62</v>
      </c>
      <c r="D119" s="80" t="s">
        <v>9</v>
      </c>
      <c r="E119" s="13"/>
      <c r="F119" s="81">
        <v>1</v>
      </c>
      <c r="G119" s="14"/>
      <c r="H119" s="24"/>
      <c r="I119" s="25"/>
      <c r="J119" s="26"/>
      <c r="K119" s="91">
        <v>1353.55178</v>
      </c>
      <c r="L119" s="92"/>
      <c r="M119" s="93">
        <f>+K119+L119</f>
        <v>1353.55178</v>
      </c>
      <c r="N119" s="91">
        <v>183586.63562599954</v>
      </c>
      <c r="O119" s="92"/>
      <c r="P119" s="93">
        <f>+N119+O119</f>
        <v>183586.63562599954</v>
      </c>
      <c r="Q119" s="91">
        <v>0</v>
      </c>
      <c r="R119" s="92">
        <v>0</v>
      </c>
      <c r="S119" s="123">
        <f>+M119+P119+Q119+R119</f>
        <v>184940.18740599955</v>
      </c>
      <c r="T119" s="169"/>
      <c r="U119" s="88">
        <f>M119</f>
        <v>1353.55178</v>
      </c>
      <c r="V119" s="88">
        <f t="shared" ref="V119:V124" si="177">+P119</f>
        <v>183586.63562599954</v>
      </c>
      <c r="X119" s="70">
        <f>+ROUND((U119*0.25)*'Distribution Wksht'!$E$14,2)</f>
        <v>44.57</v>
      </c>
      <c r="Y119" s="24">
        <f>+ROUND((V119*0.25)*'Distribution Wksht'!$E$14,2)</f>
        <v>6044.88</v>
      </c>
      <c r="Z119" s="27">
        <f>+X119+Y119</f>
        <v>6089.45</v>
      </c>
      <c r="AA119" s="24">
        <f>+ROUND((U119*0.25)*'Distribution Wksht'!$E$15,2)</f>
        <v>30.56</v>
      </c>
      <c r="AB119" s="24">
        <f>+ROUND((V119*0.25)*'Distribution Wksht'!$E$15,2)</f>
        <v>4144.29</v>
      </c>
      <c r="AC119" s="27">
        <f>+AA119+AB119</f>
        <v>4174.8500000000004</v>
      </c>
      <c r="AD119" s="24">
        <f>+ROUND((U119*0.25)*'Distribution Wksht'!$E$16,2)</f>
        <v>69.2</v>
      </c>
      <c r="AE119" s="24">
        <f>+ROUND((V119*0.25)*'Distribution Wksht'!$E$16,2)</f>
        <v>9386.48</v>
      </c>
      <c r="AF119" s="27">
        <f>+AD119+AE119</f>
        <v>9455.68</v>
      </c>
      <c r="AG119" s="24">
        <f>+ROUND((U119*0.25)*'Distribution Wksht'!$E$17,2)</f>
        <v>96.41</v>
      </c>
      <c r="AH119" s="24">
        <f>+ROUND((V119*0.25)*'Distribution Wksht'!$E$17,2)</f>
        <v>13076.73</v>
      </c>
      <c r="AI119" s="27">
        <f>+AG119+AH119</f>
        <v>13173.14</v>
      </c>
      <c r="AJ119" s="24">
        <f>+ROUND((U119*0.25)*'Distribution Wksht'!$E$18,2)</f>
        <v>97.65</v>
      </c>
      <c r="AK119" s="24">
        <f>+ROUND((V119*0.25)*'Distribution Wksht'!$E$18,2)</f>
        <v>13244.28</v>
      </c>
      <c r="AL119" s="27">
        <f>+AJ119+AK119</f>
        <v>13341.93</v>
      </c>
      <c r="AM119" s="24">
        <f t="shared" ref="AM119:AN123" si="178">+X119+AA119+AD119+AG119+AJ119</f>
        <v>338.39</v>
      </c>
      <c r="AN119" s="24">
        <f t="shared" si="178"/>
        <v>45896.66</v>
      </c>
      <c r="AO119" s="27">
        <f>+AM119+AN119</f>
        <v>46235.05</v>
      </c>
      <c r="AQ119" s="70">
        <f>+ROUND((U119*0.25)*'Distribution Wksht'!$L$14,2)</f>
        <v>44.57</v>
      </c>
      <c r="AR119" s="24">
        <f>+ROUND((V119*0.25)*'Distribution Wksht'!$L$14,2)</f>
        <v>6044.88</v>
      </c>
      <c r="AS119" s="27">
        <f>+AQ119+AR119</f>
        <v>6089.45</v>
      </c>
      <c r="AT119" s="24">
        <f>+ROUND((U119*0.25)*'Distribution Wksht'!$L$15,2)</f>
        <v>30.56</v>
      </c>
      <c r="AU119" s="24">
        <f>+ROUND((V119*0.25)*'Distribution Wksht'!$L$15,2)</f>
        <v>4144.29</v>
      </c>
      <c r="AV119" s="27">
        <f>+AT119+AU119</f>
        <v>4174.8500000000004</v>
      </c>
      <c r="AW119" s="24">
        <f>+ROUND((U119*0.25)*'Distribution Wksht'!$L$16,2)</f>
        <v>69.2</v>
      </c>
      <c r="AX119" s="24">
        <f>+ROUND((V119*0.25)*'Distribution Wksht'!$L$16,2)</f>
        <v>9386.48</v>
      </c>
      <c r="AY119" s="27">
        <f>+AW119+AX119</f>
        <v>9455.68</v>
      </c>
      <c r="AZ119" s="24">
        <f>+ROUND((U119*0.25)*'Distribution Wksht'!$L$17,2)</f>
        <v>96.41</v>
      </c>
      <c r="BA119" s="24">
        <f>+ROUND((V119*0.25)*'Distribution Wksht'!$L$17,2)</f>
        <v>13076.73</v>
      </c>
      <c r="BB119" s="27">
        <f>+AZ119+BA119</f>
        <v>13173.14</v>
      </c>
      <c r="BC119" s="24">
        <f>+ROUND((U119*0.25)*'Distribution Wksht'!$L$18,2)</f>
        <v>97.65</v>
      </c>
      <c r="BD119" s="24">
        <f>+ROUND((V119*0.25)*'Distribution Wksht'!$L$18,2)</f>
        <v>13244.28</v>
      </c>
      <c r="BE119" s="27">
        <f>+BC119+BD119</f>
        <v>13341.93</v>
      </c>
      <c r="BF119" s="24">
        <f t="shared" ref="BF119:BG123" si="179">+AQ119+AT119+AW119+AZ119+BC119</f>
        <v>338.39</v>
      </c>
      <c r="BG119" s="24">
        <f t="shared" si="179"/>
        <v>45896.66</v>
      </c>
      <c r="BH119" s="27">
        <f>+BF119+BG119</f>
        <v>46235.05</v>
      </c>
      <c r="BI119" s="37"/>
      <c r="BJ119" s="70">
        <f>+ROUND((U119*0.25)*'Distribution Wksht'!$S$14,2)</f>
        <v>43.74</v>
      </c>
      <c r="BK119" s="24">
        <f>+ROUND((V119*0.25)*'Distribution Wksht'!$S$14,2)</f>
        <v>5933.03</v>
      </c>
      <c r="BL119" s="27">
        <f>+BJ119+BK119</f>
        <v>5976.7699999999995</v>
      </c>
      <c r="BM119" s="24">
        <f>+ROUND((U119*0.25)*'Distribution Wksht'!$S$15,2)</f>
        <v>30.06</v>
      </c>
      <c r="BN119" s="24">
        <f>+ROUND((V119*0.25)*'Distribution Wksht'!$S$15,2)</f>
        <v>4077.81</v>
      </c>
      <c r="BO119" s="27">
        <f>+BM119+BN119</f>
        <v>4107.87</v>
      </c>
      <c r="BP119" s="24">
        <f>+ROUND((U119*0.25)*'Distribution Wksht'!$S$16,2)</f>
        <v>70.36</v>
      </c>
      <c r="BQ119" s="24">
        <f>+ROUND((V119*0.25)*'Distribution Wksht'!$S$16,2)</f>
        <v>9543.64</v>
      </c>
      <c r="BR119" s="27">
        <f>+BP119+BQ119</f>
        <v>9614</v>
      </c>
      <c r="BS119" s="24">
        <f>+ROUND((U119*0.25)*'Distribution Wksht'!$S$17,2)</f>
        <v>97.11</v>
      </c>
      <c r="BT119" s="24">
        <f>+ROUND((V119*0.25)*'Distribution Wksht'!$S$17,2)</f>
        <v>13171.73</v>
      </c>
      <c r="BU119" s="27">
        <f>+BS119+BT119</f>
        <v>13268.84</v>
      </c>
      <c r="BV119" s="24">
        <f>+ROUND((U119*0.25)*'Distribution Wksht'!$S$18,2)</f>
        <v>97.1</v>
      </c>
      <c r="BW119" s="24">
        <f>+ROUND((V119*0.25)*'Distribution Wksht'!$S$18,2)</f>
        <v>13170.46</v>
      </c>
      <c r="BX119" s="27">
        <f>+BV119+BW119</f>
        <v>13267.56</v>
      </c>
      <c r="BY119" s="24">
        <f t="shared" ref="BY119:BZ123" si="180">+BJ119+BM119+BP119+BS119+BV119</f>
        <v>338.37</v>
      </c>
      <c r="BZ119" s="24">
        <f t="shared" si="180"/>
        <v>45896.67</v>
      </c>
      <c r="CA119" s="27">
        <f>+BY119+BZ119</f>
        <v>46235.040000000001</v>
      </c>
      <c r="CC119" s="172">
        <f>+ROUND((U119*0.25)*'Distribution Wksht'!$Z$14,2)</f>
        <v>43.74</v>
      </c>
      <c r="CD119" s="88">
        <f>+ROUND((V119*0.25)*'Distribution Wksht'!$Z$14,2)</f>
        <v>5933.03</v>
      </c>
      <c r="CE119" s="173">
        <f>+CC119+CD119</f>
        <v>5976.7699999999995</v>
      </c>
      <c r="CF119" s="88">
        <f>+ROUND((U119*0.25)*'Distribution Wksht'!$Z$15,2)</f>
        <v>30.06</v>
      </c>
      <c r="CG119" s="88">
        <f>+ROUND((V119*0.25)*'Distribution Wksht'!$Z$15,2)</f>
        <v>4077.81</v>
      </c>
      <c r="CH119" s="173">
        <f>+CF119+CG119</f>
        <v>4107.87</v>
      </c>
      <c r="CI119" s="88">
        <f>+ROUND((U119*0.25)*'Distribution Wksht'!$Z$16,2)</f>
        <v>70.36</v>
      </c>
      <c r="CJ119" s="88">
        <f>+ROUND((V119*0.25)*'Distribution Wksht'!$Z$16,)</f>
        <v>9544</v>
      </c>
      <c r="CK119" s="173">
        <f>+CI119+CJ119</f>
        <v>9614.36</v>
      </c>
      <c r="CL119" s="88">
        <f>+ROUND((U119*0.25)*'Distribution Wksht'!$Z$17,2)</f>
        <v>97.11</v>
      </c>
      <c r="CM119" s="88">
        <f>+ROUND((V119*0.25)*'Distribution Wksht'!$Z$17,2)</f>
        <v>13171.73</v>
      </c>
      <c r="CN119" s="173">
        <f>+CL119+CM119</f>
        <v>13268.84</v>
      </c>
      <c r="CO119" s="88">
        <f>+ROUND((U119*0.25)*'Distribution Wksht'!$Z$18,2)</f>
        <v>97.1</v>
      </c>
      <c r="CP119" s="88">
        <f>+ROUND((V119*0.25)*'Distribution Wksht'!$Z$18,2)</f>
        <v>13170.46</v>
      </c>
      <c r="CQ119" s="173">
        <f>+CO119+CP119</f>
        <v>13267.56</v>
      </c>
      <c r="CR119" s="88">
        <f t="shared" ref="CR119:CS123" si="181">+CC119+CF119+CI119+CL119+CO119</f>
        <v>338.37</v>
      </c>
      <c r="CS119" s="88">
        <f t="shared" si="181"/>
        <v>45897.03</v>
      </c>
      <c r="CT119" s="173">
        <f>+CR119+CS119</f>
        <v>46235.4</v>
      </c>
      <c r="CV119" s="70">
        <f t="shared" ref="CV119:CW123" si="182">+X119+AQ119+BJ119+CC119</f>
        <v>176.62</v>
      </c>
      <c r="CW119" s="24">
        <f t="shared" si="182"/>
        <v>23955.82</v>
      </c>
      <c r="CX119" s="27">
        <f>+CV119+CW119</f>
        <v>24132.44</v>
      </c>
      <c r="CY119" s="24">
        <f t="shared" ref="CY119:CZ123" si="183">+AA119+AT119+BM119+CF119</f>
        <v>121.24</v>
      </c>
      <c r="CZ119" s="24">
        <f t="shared" si="183"/>
        <v>16444.2</v>
      </c>
      <c r="DA119" s="27">
        <f>+CY119+CZ119</f>
        <v>16565.440000000002</v>
      </c>
      <c r="DB119" s="24">
        <f t="shared" ref="DB119:DC123" si="184">+AD119+AW119+BP119+CI119</f>
        <v>279.12</v>
      </c>
      <c r="DC119" s="24">
        <f t="shared" si="184"/>
        <v>37860.6</v>
      </c>
      <c r="DD119" s="27">
        <f>+DB119+DC119</f>
        <v>38139.72</v>
      </c>
      <c r="DE119" s="24">
        <f t="shared" ref="DE119:DF123" si="185">+AG119+AZ119+BS119+CL119</f>
        <v>387.04</v>
      </c>
      <c r="DF119" s="24">
        <f t="shared" si="185"/>
        <v>52496.92</v>
      </c>
      <c r="DG119" s="27">
        <f>+DE119+DF119</f>
        <v>52883.96</v>
      </c>
      <c r="DH119" s="24">
        <f t="shared" ref="DH119:DI123" si="186">+AJ119+BC119+BV119+CO119</f>
        <v>389.5</v>
      </c>
      <c r="DI119" s="24">
        <f t="shared" si="186"/>
        <v>52829.48</v>
      </c>
      <c r="DJ119" s="27">
        <f>+DH119+DI119</f>
        <v>53218.98</v>
      </c>
      <c r="DK119" s="24">
        <f t="shared" ref="DK119:DL123" si="187">+CV119+CY119+DB119+DE119+DH119</f>
        <v>1353.52</v>
      </c>
      <c r="DL119" s="24">
        <f t="shared" si="187"/>
        <v>183587.02</v>
      </c>
      <c r="DM119" s="27">
        <f>+DK119+DL119</f>
        <v>184940.53999999998</v>
      </c>
      <c r="DN119" s="151"/>
      <c r="DO119" s="37">
        <f t="shared" si="156"/>
        <v>0</v>
      </c>
    </row>
    <row r="120" spans="1:119" ht="12.75" hidden="1" x14ac:dyDescent="0.2">
      <c r="A120" s="135"/>
      <c r="B120" s="150"/>
      <c r="C120" s="168" t="s">
        <v>87</v>
      </c>
      <c r="D120" s="82" t="s">
        <v>9</v>
      </c>
      <c r="E120" s="11"/>
      <c r="F120" s="83">
        <v>1</v>
      </c>
      <c r="G120" s="15"/>
      <c r="H120" s="28"/>
      <c r="I120" s="29"/>
      <c r="J120" s="30"/>
      <c r="K120" s="94">
        <v>267389.51161999989</v>
      </c>
      <c r="L120" s="95"/>
      <c r="M120" s="96">
        <f>+K120+L120</f>
        <v>267389.51161999989</v>
      </c>
      <c r="N120" s="94">
        <v>528358.4792594508</v>
      </c>
      <c r="O120" s="95"/>
      <c r="P120" s="96">
        <f>+N120+O120</f>
        <v>528358.4792594508</v>
      </c>
      <c r="Q120" s="94">
        <v>0</v>
      </c>
      <c r="R120" s="95">
        <v>0</v>
      </c>
      <c r="S120" s="124">
        <f>+M120+P120+Q120+R120</f>
        <v>795747.99087945069</v>
      </c>
      <c r="T120" s="169"/>
      <c r="U120" s="88">
        <f>M120</f>
        <v>267389.51161999989</v>
      </c>
      <c r="V120" s="88">
        <f t="shared" si="177"/>
        <v>528358.4792594508</v>
      </c>
      <c r="X120" s="71">
        <f>+ROUND((U120*0.25)*'Distribution Wksht'!$E$14,2)</f>
        <v>8804.2199999999993</v>
      </c>
      <c r="Y120" s="28">
        <f>+ROUND((V120*0.25)*'Distribution Wksht'!$E$14,2)</f>
        <v>17397.02</v>
      </c>
      <c r="Z120" s="31">
        <f>+X120+Y120</f>
        <v>26201.239999999998</v>
      </c>
      <c r="AA120" s="28">
        <f>+ROUND((U120*0.25)*'Distribution Wksht'!$E$15,2)</f>
        <v>6036.06</v>
      </c>
      <c r="AB120" s="28">
        <f>+ROUND((V120*0.25)*'Distribution Wksht'!$E$15,2)</f>
        <v>11927.19</v>
      </c>
      <c r="AC120" s="31">
        <f>+AA120+AB120</f>
        <v>17963.25</v>
      </c>
      <c r="AD120" s="28">
        <f>+ROUND((U120*0.25)*'Distribution Wksht'!$E$16,2)</f>
        <v>13671.18</v>
      </c>
      <c r="AE120" s="28">
        <f>+ROUND((V120*0.25)*'Distribution Wksht'!$E$16,2)</f>
        <v>27014.09</v>
      </c>
      <c r="AF120" s="31">
        <f>+AD120+AE120</f>
        <v>40685.270000000004</v>
      </c>
      <c r="AG120" s="28">
        <f>+ROUND((U120*0.25)*'Distribution Wksht'!$E$17,2)</f>
        <v>19045.939999999999</v>
      </c>
      <c r="AH120" s="28">
        <f>+ROUND((V120*0.25)*'Distribution Wksht'!$E$17,2)</f>
        <v>37634.54</v>
      </c>
      <c r="AI120" s="31">
        <f>+AG120+AH120</f>
        <v>56680.479999999996</v>
      </c>
      <c r="AJ120" s="28">
        <f>+ROUND((U120*0.25)*'Distribution Wksht'!$E$18,2)</f>
        <v>19289.98</v>
      </c>
      <c r="AK120" s="28">
        <f>+ROUND((V120*0.25)*'Distribution Wksht'!$E$18,2)</f>
        <v>38116.769999999997</v>
      </c>
      <c r="AL120" s="31">
        <f>+AJ120+AK120</f>
        <v>57406.75</v>
      </c>
      <c r="AM120" s="28">
        <f t="shared" si="178"/>
        <v>66847.37999999999</v>
      </c>
      <c r="AN120" s="28">
        <f t="shared" si="178"/>
        <v>132089.60999999999</v>
      </c>
      <c r="AO120" s="31">
        <f>+AM120+AN120</f>
        <v>198936.99</v>
      </c>
      <c r="AQ120" s="71">
        <f>+ROUND((U120*0.25)*'Distribution Wksht'!$L$14,2)</f>
        <v>8804.2199999999993</v>
      </c>
      <c r="AR120" s="28">
        <f>+ROUND((V120*0.25)*'Distribution Wksht'!$L$14,2)</f>
        <v>17397.02</v>
      </c>
      <c r="AS120" s="31">
        <f>+AQ120+AR120</f>
        <v>26201.239999999998</v>
      </c>
      <c r="AT120" s="28">
        <f>+ROUND((U120*0.25)*'Distribution Wksht'!$L$15,2)</f>
        <v>6036.06</v>
      </c>
      <c r="AU120" s="28">
        <f>+ROUND((V120*0.25)*'Distribution Wksht'!$L$15,2)</f>
        <v>11927.19</v>
      </c>
      <c r="AV120" s="31">
        <f>+AT120+AU120</f>
        <v>17963.25</v>
      </c>
      <c r="AW120" s="28">
        <f>+ROUND((U120*0.25)*'Distribution Wksht'!$L$16,2)</f>
        <v>13671.18</v>
      </c>
      <c r="AX120" s="28">
        <f>+ROUND((V120*0.25)*'Distribution Wksht'!$L$16,2)</f>
        <v>27014.09</v>
      </c>
      <c r="AY120" s="31">
        <f>+AW120+AX120</f>
        <v>40685.270000000004</v>
      </c>
      <c r="AZ120" s="28">
        <f>+ROUND((U120*0.25)*'Distribution Wksht'!$L$17,2)</f>
        <v>19045.939999999999</v>
      </c>
      <c r="BA120" s="28">
        <f>+ROUND((V120*0.25)*'Distribution Wksht'!$L$17,2)</f>
        <v>37634.54</v>
      </c>
      <c r="BB120" s="31">
        <f>+AZ120+BA120</f>
        <v>56680.479999999996</v>
      </c>
      <c r="BC120" s="28">
        <f>+ROUND((U120*0.25)*'Distribution Wksht'!$L$18,2)</f>
        <v>19289.98</v>
      </c>
      <c r="BD120" s="28">
        <f>+ROUND((V120*0.25)*'Distribution Wksht'!$L$18,2)</f>
        <v>38116.769999999997</v>
      </c>
      <c r="BE120" s="31">
        <f>+BC120+BD120</f>
        <v>57406.75</v>
      </c>
      <c r="BF120" s="28">
        <f t="shared" si="179"/>
        <v>66847.37999999999</v>
      </c>
      <c r="BG120" s="28">
        <f t="shared" si="179"/>
        <v>132089.60999999999</v>
      </c>
      <c r="BH120" s="31">
        <f>+BF120+BG120</f>
        <v>198936.99</v>
      </c>
      <c r="BI120" s="37"/>
      <c r="BJ120" s="71">
        <f>+ROUND((U120*0.25)*'Distribution Wksht'!$S$14,2)</f>
        <v>8641.31</v>
      </c>
      <c r="BK120" s="28">
        <f>+ROUND((V120*0.25)*'Distribution Wksht'!$S$14,2)</f>
        <v>17075.13</v>
      </c>
      <c r="BL120" s="31">
        <f>+BJ120+BK120</f>
        <v>25716.440000000002</v>
      </c>
      <c r="BM120" s="28">
        <f>+ROUND((U120*0.25)*'Distribution Wksht'!$S$15,2)</f>
        <v>5939.23</v>
      </c>
      <c r="BN120" s="28">
        <f>+ROUND((V120*0.25)*'Distribution Wksht'!$S$15,2)</f>
        <v>11735.85</v>
      </c>
      <c r="BO120" s="31">
        <f>+BM120+BN120</f>
        <v>17675.080000000002</v>
      </c>
      <c r="BP120" s="28">
        <f>+ROUND((U120*0.25)*'Distribution Wksht'!$S$16,2)</f>
        <v>13900.08</v>
      </c>
      <c r="BQ120" s="28">
        <f>+ROUND((V120*0.25)*'Distribution Wksht'!$S$16,2)</f>
        <v>27466.400000000001</v>
      </c>
      <c r="BR120" s="31">
        <f>+BP120+BQ120</f>
        <v>41366.480000000003</v>
      </c>
      <c r="BS120" s="28">
        <f>+ROUND((U120*0.25)*'Distribution Wksht'!$S$17,2)</f>
        <v>19184.3</v>
      </c>
      <c r="BT120" s="28">
        <f>+ROUND((V120*0.25)*'Distribution Wksht'!$S$17,2)</f>
        <v>37907.949999999997</v>
      </c>
      <c r="BU120" s="31">
        <f>+BS120+BT120</f>
        <v>57092.25</v>
      </c>
      <c r="BV120" s="28">
        <f>+ROUND((U120*0.25)*'Distribution Wksht'!$S$18,2)</f>
        <v>19182.45</v>
      </c>
      <c r="BW120" s="28">
        <f>+ROUND((V120*0.25)*'Distribution Wksht'!$S$18,2)</f>
        <v>37904.29</v>
      </c>
      <c r="BX120" s="31">
        <f>+BV120+BW120</f>
        <v>57086.740000000005</v>
      </c>
      <c r="BY120" s="28">
        <f t="shared" si="180"/>
        <v>66847.37</v>
      </c>
      <c r="BZ120" s="28">
        <f t="shared" si="180"/>
        <v>132089.62</v>
      </c>
      <c r="CA120" s="31">
        <f>+BY120+BZ120</f>
        <v>198936.99</v>
      </c>
      <c r="CC120" s="172">
        <f>+ROUND((U120*0.25)*'Distribution Wksht'!$Z$14,2)</f>
        <v>8641.31</v>
      </c>
      <c r="CD120" s="88">
        <f>+ROUND((V120*0.25)*'Distribution Wksht'!$Z$14,2)</f>
        <v>17075.13</v>
      </c>
      <c r="CE120" s="173">
        <f>+CC120+CD120</f>
        <v>25716.440000000002</v>
      </c>
      <c r="CF120" s="88">
        <f>+ROUND((U120*0.25)*'Distribution Wksht'!$Z$15,2)</f>
        <v>5939.23</v>
      </c>
      <c r="CG120" s="88">
        <f>+ROUND((V120*0.25)*'Distribution Wksht'!$Z$15,2)</f>
        <v>11735.85</v>
      </c>
      <c r="CH120" s="173">
        <f>+CF120+CG120</f>
        <v>17675.080000000002</v>
      </c>
      <c r="CI120" s="88">
        <f>+ROUND((U120*0.25)*'Distribution Wksht'!$Z$16,2)</f>
        <v>13900.08</v>
      </c>
      <c r="CJ120" s="88">
        <f>+ROUND((V120*0.25)*'Distribution Wksht'!$Z$16,)</f>
        <v>27466</v>
      </c>
      <c r="CK120" s="173">
        <f>+CI120+CJ120</f>
        <v>41366.080000000002</v>
      </c>
      <c r="CL120" s="88">
        <f>+ROUND((U120*0.25)*'Distribution Wksht'!$Z$17,2)</f>
        <v>19184.3</v>
      </c>
      <c r="CM120" s="88">
        <f>+ROUND((V120*0.25)*'Distribution Wksht'!$Z$17,2)</f>
        <v>37907.949999999997</v>
      </c>
      <c r="CN120" s="173">
        <f>+CL120+CM120</f>
        <v>57092.25</v>
      </c>
      <c r="CO120" s="88">
        <f>+ROUND((U120*0.25)*'Distribution Wksht'!$Z$18,2)</f>
        <v>19182.45</v>
      </c>
      <c r="CP120" s="88">
        <f>+ROUND((V120*0.25)*'Distribution Wksht'!$Z$18,2)</f>
        <v>37904.29</v>
      </c>
      <c r="CQ120" s="173">
        <f>+CO120+CP120</f>
        <v>57086.740000000005</v>
      </c>
      <c r="CR120" s="88">
        <f t="shared" si="181"/>
        <v>66847.37</v>
      </c>
      <c r="CS120" s="88">
        <f t="shared" si="181"/>
        <v>132089.22</v>
      </c>
      <c r="CT120" s="173">
        <f>+CR120+CS120</f>
        <v>198936.59</v>
      </c>
      <c r="CV120" s="71">
        <f t="shared" si="182"/>
        <v>34891.06</v>
      </c>
      <c r="CW120" s="28">
        <f t="shared" si="182"/>
        <v>68944.3</v>
      </c>
      <c r="CX120" s="31">
        <f>+CV120+CW120</f>
        <v>103835.36</v>
      </c>
      <c r="CY120" s="28">
        <f t="shared" si="183"/>
        <v>23950.579999999998</v>
      </c>
      <c r="CZ120" s="28">
        <f t="shared" si="183"/>
        <v>47326.080000000002</v>
      </c>
      <c r="DA120" s="31">
        <f>+CY120+CZ120</f>
        <v>71276.66</v>
      </c>
      <c r="DB120" s="28">
        <f t="shared" si="184"/>
        <v>55142.520000000004</v>
      </c>
      <c r="DC120" s="28">
        <f t="shared" si="184"/>
        <v>108960.58</v>
      </c>
      <c r="DD120" s="31">
        <f>+DB120+DC120</f>
        <v>164103.1</v>
      </c>
      <c r="DE120" s="28">
        <f t="shared" si="185"/>
        <v>76460.479999999996</v>
      </c>
      <c r="DF120" s="28">
        <f t="shared" si="185"/>
        <v>151084.97999999998</v>
      </c>
      <c r="DG120" s="31">
        <f>+DE120+DF120</f>
        <v>227545.45999999996</v>
      </c>
      <c r="DH120" s="28">
        <f t="shared" si="186"/>
        <v>76944.86</v>
      </c>
      <c r="DI120" s="28">
        <f t="shared" si="186"/>
        <v>152042.12</v>
      </c>
      <c r="DJ120" s="31">
        <f>+DH120+DI120</f>
        <v>228986.97999999998</v>
      </c>
      <c r="DK120" s="28">
        <f t="shared" si="187"/>
        <v>267389.5</v>
      </c>
      <c r="DL120" s="28">
        <f t="shared" si="187"/>
        <v>528358.06000000006</v>
      </c>
      <c r="DM120" s="31">
        <f>+DK120+DL120</f>
        <v>795747.56</v>
      </c>
      <c r="DN120" s="151"/>
      <c r="DO120" s="37">
        <f t="shared" si="156"/>
        <v>0</v>
      </c>
    </row>
    <row r="121" spans="1:119" ht="12.75" hidden="1" x14ac:dyDescent="0.2">
      <c r="A121" s="135"/>
      <c r="B121" s="150"/>
      <c r="C121" s="168" t="s">
        <v>98</v>
      </c>
      <c r="D121" s="82" t="s">
        <v>15</v>
      </c>
      <c r="E121" s="11"/>
      <c r="F121" s="83">
        <v>1</v>
      </c>
      <c r="G121" s="15"/>
      <c r="H121" s="28"/>
      <c r="I121" s="29"/>
      <c r="J121" s="30"/>
      <c r="K121" s="94">
        <v>3182365.2403200013</v>
      </c>
      <c r="L121" s="95"/>
      <c r="M121" s="96">
        <f>+K121+L121</f>
        <v>3182365.2403200013</v>
      </c>
      <c r="N121" s="94">
        <v>7736175.1971854651</v>
      </c>
      <c r="O121" s="95"/>
      <c r="P121" s="96">
        <f>+N121+O121</f>
        <v>7736175.1971854651</v>
      </c>
      <c r="Q121" s="94">
        <v>0</v>
      </c>
      <c r="R121" s="95">
        <v>0</v>
      </c>
      <c r="S121" s="124">
        <f>+M121+P121+Q121+R121</f>
        <v>10918540.437505467</v>
      </c>
      <c r="T121" s="169"/>
      <c r="U121" s="88">
        <f>M121</f>
        <v>3182365.2403200013</v>
      </c>
      <c r="V121" s="88">
        <f t="shared" si="177"/>
        <v>7736175.1971854651</v>
      </c>
      <c r="X121" s="71">
        <f>+ROUND((U121*0.25)*'Distribution Wksht'!$E$14,2)</f>
        <v>104784.32000000001</v>
      </c>
      <c r="Y121" s="28">
        <f>+ROUND((V121*0.25)*'Distribution Wksht'!$E$14,2)</f>
        <v>254725.6</v>
      </c>
      <c r="Z121" s="31">
        <f>+X121+Y121</f>
        <v>359509.92000000004</v>
      </c>
      <c r="AA121" s="28">
        <f>+ROUND((U121*0.25)*'Distribution Wksht'!$E$15,2)</f>
        <v>71838.86</v>
      </c>
      <c r="AB121" s="28">
        <f>+ROUND((V121*0.25)*'Distribution Wksht'!$E$15,2)</f>
        <v>174636.78</v>
      </c>
      <c r="AC121" s="31">
        <f>+AA121+AB121</f>
        <v>246475.64</v>
      </c>
      <c r="AD121" s="28">
        <f>+ROUND((U121*0.25)*'Distribution Wksht'!$E$16,2)</f>
        <v>162709.03</v>
      </c>
      <c r="AE121" s="28">
        <f>+ROUND((V121*0.25)*'Distribution Wksht'!$E$16,2)</f>
        <v>395537.74</v>
      </c>
      <c r="AF121" s="31">
        <f>+AD121+AE121</f>
        <v>558246.77</v>
      </c>
      <c r="AG121" s="28">
        <f>+ROUND((U121*0.25)*'Distribution Wksht'!$E$17,2)</f>
        <v>226677.29</v>
      </c>
      <c r="AH121" s="28">
        <f>+ROUND((V121*0.25)*'Distribution Wksht'!$E$17,2)</f>
        <v>551041.47</v>
      </c>
      <c r="AI121" s="31">
        <f>+AG121+AH121</f>
        <v>777718.76</v>
      </c>
      <c r="AJ121" s="28">
        <f>+ROUND((U121*0.25)*'Distribution Wksht'!$E$18,2)</f>
        <v>229581.81</v>
      </c>
      <c r="AK121" s="28">
        <f>+ROUND((V121*0.25)*'Distribution Wksht'!$E$18,2)</f>
        <v>558102.21</v>
      </c>
      <c r="AL121" s="31">
        <f>+AJ121+AK121</f>
        <v>787684.02</v>
      </c>
      <c r="AM121" s="28">
        <f t="shared" si="178"/>
        <v>795591.31</v>
      </c>
      <c r="AN121" s="28">
        <f t="shared" si="178"/>
        <v>1934043.7999999998</v>
      </c>
      <c r="AO121" s="31">
        <f>+AM121+AN121</f>
        <v>2729635.11</v>
      </c>
      <c r="AQ121" s="71">
        <f>+ROUND((U121*0.25)*'Distribution Wksht'!$L$14,2)</f>
        <v>104784.32000000001</v>
      </c>
      <c r="AR121" s="28">
        <f>+ROUND((V121*0.25)*'Distribution Wksht'!$L$14,2)</f>
        <v>254725.6</v>
      </c>
      <c r="AS121" s="31">
        <f>+AQ121+AR121</f>
        <v>359509.92000000004</v>
      </c>
      <c r="AT121" s="28">
        <f>+ROUND((U121*0.25)*'Distribution Wksht'!$L$15,2)</f>
        <v>71838.86</v>
      </c>
      <c r="AU121" s="28">
        <f>+ROUND((V121*0.25)*'Distribution Wksht'!$L$15,2)</f>
        <v>174636.78</v>
      </c>
      <c r="AV121" s="31">
        <f>+AT121+AU121</f>
        <v>246475.64</v>
      </c>
      <c r="AW121" s="28">
        <f>+ROUND((U121*0.25)*'Distribution Wksht'!$L$16,2)</f>
        <v>162709.03</v>
      </c>
      <c r="AX121" s="28">
        <f>+ROUND((V121*0.25)*'Distribution Wksht'!$L$16,2)</f>
        <v>395537.74</v>
      </c>
      <c r="AY121" s="31">
        <f>+AW121+AX121</f>
        <v>558246.77</v>
      </c>
      <c r="AZ121" s="28">
        <f>+ROUND((U121*0.25)*'Distribution Wksht'!$L$17,2)</f>
        <v>226677.29</v>
      </c>
      <c r="BA121" s="28">
        <f>+ROUND((V121*0.25)*'Distribution Wksht'!$L$17,2)</f>
        <v>551041.47</v>
      </c>
      <c r="BB121" s="31">
        <f>+AZ121+BA121</f>
        <v>777718.76</v>
      </c>
      <c r="BC121" s="28">
        <f>+ROUND((U121*0.25)*'Distribution Wksht'!$L$18,2)</f>
        <v>229581.81</v>
      </c>
      <c r="BD121" s="28">
        <f>+ROUND((V121*0.25)*'Distribution Wksht'!$L$18,2)</f>
        <v>558102.21</v>
      </c>
      <c r="BE121" s="31">
        <f>+BC121+BD121</f>
        <v>787684.02</v>
      </c>
      <c r="BF121" s="28">
        <f t="shared" si="179"/>
        <v>795591.31</v>
      </c>
      <c r="BG121" s="28">
        <f t="shared" si="179"/>
        <v>1934043.7999999998</v>
      </c>
      <c r="BH121" s="31">
        <f>+BF121+BG121</f>
        <v>2729635.11</v>
      </c>
      <c r="BI121" s="37"/>
      <c r="BJ121" s="71">
        <f>+ROUND((U121*0.25)*'Distribution Wksht'!$S$14,2)</f>
        <v>102845.49</v>
      </c>
      <c r="BK121" s="28">
        <f>+ROUND((V121*0.25)*'Distribution Wksht'!$S$14,2)</f>
        <v>250012.38</v>
      </c>
      <c r="BL121" s="31">
        <f>+BJ121+BK121</f>
        <v>352857.87</v>
      </c>
      <c r="BM121" s="28">
        <f>+ROUND((U121*0.25)*'Distribution Wksht'!$S$15,2)</f>
        <v>70686.41</v>
      </c>
      <c r="BN121" s="28">
        <f>+ROUND((V121*0.25)*'Distribution Wksht'!$S$15,2)</f>
        <v>171835.22</v>
      </c>
      <c r="BO121" s="31">
        <f>+BM121+BN121</f>
        <v>242521.63</v>
      </c>
      <c r="BP121" s="28">
        <f>+ROUND((U121*0.25)*'Distribution Wksht'!$S$16,2)</f>
        <v>165433.35</v>
      </c>
      <c r="BQ121" s="28">
        <f>+ROUND((V121*0.25)*'Distribution Wksht'!$S$16,2)</f>
        <v>402160.43</v>
      </c>
      <c r="BR121" s="31">
        <f>+BP121+BQ121</f>
        <v>567593.78</v>
      </c>
      <c r="BS121" s="28">
        <f>+ROUND((U121*0.25)*'Distribution Wksht'!$S$17,2)</f>
        <v>228324.05</v>
      </c>
      <c r="BT121" s="28">
        <f>+ROUND((V121*0.25)*'Distribution Wksht'!$S$17,2)</f>
        <v>555044.67000000004</v>
      </c>
      <c r="BU121" s="31">
        <f>+BS121+BT121</f>
        <v>783368.72</v>
      </c>
      <c r="BV121" s="28">
        <f>+ROUND((U121*0.25)*'Distribution Wksht'!$S$18,2)</f>
        <v>228302.02</v>
      </c>
      <c r="BW121" s="28">
        <f>+ROUND((V121*0.25)*'Distribution Wksht'!$S$18,2)</f>
        <v>554991.1</v>
      </c>
      <c r="BX121" s="31">
        <f>+BV121+BW121</f>
        <v>783293.12</v>
      </c>
      <c r="BY121" s="28">
        <f t="shared" si="180"/>
        <v>795591.32000000007</v>
      </c>
      <c r="BZ121" s="28">
        <f t="shared" si="180"/>
        <v>1934043.8000000003</v>
      </c>
      <c r="CA121" s="31">
        <f>+BY121+BZ121</f>
        <v>2729635.12</v>
      </c>
      <c r="CC121" s="172">
        <f>+ROUND((U121*0.25)*'Distribution Wksht'!$Z$14,2)</f>
        <v>102845.49</v>
      </c>
      <c r="CD121" s="88">
        <f>+ROUND((V121*0.25)*'Distribution Wksht'!$Z$14,2)</f>
        <v>250012.38</v>
      </c>
      <c r="CE121" s="173">
        <f>+CC121+CD121</f>
        <v>352857.87</v>
      </c>
      <c r="CF121" s="88">
        <f>+ROUND((U121*0.25)*'Distribution Wksht'!$Z$15,2)</f>
        <v>70686.41</v>
      </c>
      <c r="CG121" s="88">
        <f>+ROUND((V121*0.25)*'Distribution Wksht'!$Z$15,2)</f>
        <v>171835.22</v>
      </c>
      <c r="CH121" s="173">
        <f>+CF121+CG121</f>
        <v>242521.63</v>
      </c>
      <c r="CI121" s="88">
        <f>+ROUND((U121*0.25)*'Distribution Wksht'!$Z$16,2)</f>
        <v>165433.35</v>
      </c>
      <c r="CJ121" s="88">
        <f>+ROUND((V121*0.25)*'Distribution Wksht'!$Z$16,)</f>
        <v>402160</v>
      </c>
      <c r="CK121" s="173">
        <f>+CI121+CJ121</f>
        <v>567593.35</v>
      </c>
      <c r="CL121" s="88">
        <f>+ROUND((U121*0.25)*'Distribution Wksht'!$Z$17,2)</f>
        <v>228324.05</v>
      </c>
      <c r="CM121" s="88">
        <f>+ROUND((V121*0.25)*'Distribution Wksht'!$Z$17,2)</f>
        <v>555044.67000000004</v>
      </c>
      <c r="CN121" s="173">
        <f>+CL121+CM121</f>
        <v>783368.72</v>
      </c>
      <c r="CO121" s="88">
        <f>+ROUND((U121*0.25)*'Distribution Wksht'!$Z$18,2)</f>
        <v>228302.02</v>
      </c>
      <c r="CP121" s="88">
        <f>+ROUND((V121*0.25)*'Distribution Wksht'!$Z$18,2)</f>
        <v>554991.1</v>
      </c>
      <c r="CQ121" s="173">
        <f>+CO121+CP121</f>
        <v>783293.12</v>
      </c>
      <c r="CR121" s="88">
        <f t="shared" si="181"/>
        <v>795591.32000000007</v>
      </c>
      <c r="CS121" s="88">
        <f t="shared" si="181"/>
        <v>1934043.37</v>
      </c>
      <c r="CT121" s="173">
        <f>+CR121+CS121</f>
        <v>2729634.6900000004</v>
      </c>
      <c r="CV121" s="71">
        <f t="shared" si="182"/>
        <v>415259.62</v>
      </c>
      <c r="CW121" s="28">
        <f t="shared" si="182"/>
        <v>1009475.9600000001</v>
      </c>
      <c r="CX121" s="31">
        <f>+CV121+CW121</f>
        <v>1424735.58</v>
      </c>
      <c r="CY121" s="28">
        <f t="shared" si="183"/>
        <v>285050.54000000004</v>
      </c>
      <c r="CZ121" s="28">
        <f t="shared" si="183"/>
        <v>692944</v>
      </c>
      <c r="DA121" s="31">
        <f>+CY121+CZ121</f>
        <v>977994.54</v>
      </c>
      <c r="DB121" s="28">
        <f t="shared" si="184"/>
        <v>656284.76</v>
      </c>
      <c r="DC121" s="28">
        <f t="shared" si="184"/>
        <v>1595395.91</v>
      </c>
      <c r="DD121" s="31">
        <f>+DB121+DC121</f>
        <v>2251680.67</v>
      </c>
      <c r="DE121" s="28">
        <f t="shared" si="185"/>
        <v>910002.67999999993</v>
      </c>
      <c r="DF121" s="28">
        <f t="shared" si="185"/>
        <v>2212172.2799999998</v>
      </c>
      <c r="DG121" s="31">
        <f>+DE121+DF121</f>
        <v>3122174.96</v>
      </c>
      <c r="DH121" s="28">
        <f t="shared" si="186"/>
        <v>915767.66</v>
      </c>
      <c r="DI121" s="28">
        <f t="shared" si="186"/>
        <v>2226186.62</v>
      </c>
      <c r="DJ121" s="31">
        <f>+DH121+DI121</f>
        <v>3141954.2800000003</v>
      </c>
      <c r="DK121" s="28">
        <f t="shared" si="187"/>
        <v>3182365.26</v>
      </c>
      <c r="DL121" s="28">
        <f t="shared" si="187"/>
        <v>7736174.7700000005</v>
      </c>
      <c r="DM121" s="31">
        <f>+DK121+DL121</f>
        <v>10918540.030000001</v>
      </c>
      <c r="DN121" s="151"/>
      <c r="DO121" s="37">
        <f t="shared" si="156"/>
        <v>0</v>
      </c>
    </row>
    <row r="122" spans="1:119" ht="12.75" hidden="1" x14ac:dyDescent="0.2">
      <c r="A122" s="135"/>
      <c r="B122" s="150"/>
      <c r="C122" s="165" t="s">
        <v>135</v>
      </c>
      <c r="D122" s="80" t="s">
        <v>6</v>
      </c>
      <c r="E122" s="13"/>
      <c r="F122" s="81">
        <v>2</v>
      </c>
      <c r="G122" s="14"/>
      <c r="H122" s="24"/>
      <c r="I122" s="25"/>
      <c r="J122" s="26"/>
      <c r="K122" s="91">
        <v>1948065.7775002071</v>
      </c>
      <c r="L122" s="92"/>
      <c r="M122" s="93">
        <f>+K122+L122</f>
        <v>1948065.7775002071</v>
      </c>
      <c r="N122" s="91">
        <v>204736.05970686107</v>
      </c>
      <c r="O122" s="92"/>
      <c r="P122" s="93">
        <f>+N122+O122</f>
        <v>204736.05970686107</v>
      </c>
      <c r="Q122" s="91">
        <v>0</v>
      </c>
      <c r="R122" s="92">
        <v>0</v>
      </c>
      <c r="S122" s="123">
        <f>+M122+P122+Q122+R122</f>
        <v>2152801.8372070682</v>
      </c>
      <c r="T122" s="166"/>
      <c r="U122" s="167">
        <f>M122</f>
        <v>1948065.7775002071</v>
      </c>
      <c r="V122" s="167">
        <f t="shared" si="177"/>
        <v>204736.05970686107</v>
      </c>
      <c r="X122" s="70">
        <f>+ROUND((U122*0.25)*'Distribution Wksht'!$E$14,2)</f>
        <v>64143.09</v>
      </c>
      <c r="Y122" s="24">
        <f>+ROUND((V122*0.25)*'Distribution Wksht'!$E$14,2)</f>
        <v>6741.25</v>
      </c>
      <c r="Z122" s="27">
        <f>+X122+Y122</f>
        <v>70884.34</v>
      </c>
      <c r="AA122" s="24">
        <f>+ROUND((U122*0.25)*'Distribution Wksht'!$E$15,2)</f>
        <v>43975.73</v>
      </c>
      <c r="AB122" s="24">
        <f>+ROUND((V122*0.25)*'Distribution Wksht'!$E$15,2)</f>
        <v>4621.72</v>
      </c>
      <c r="AC122" s="27">
        <f>+AA122+AB122</f>
        <v>48597.450000000004</v>
      </c>
      <c r="AD122" s="24">
        <f>+ROUND((U122*0.25)*'Distribution Wksht'!$E$16,2)</f>
        <v>99601.36</v>
      </c>
      <c r="AE122" s="24">
        <f>+ROUND((V122*0.25)*'Distribution Wksht'!$E$16,2)</f>
        <v>10467.81</v>
      </c>
      <c r="AF122" s="27">
        <f>+AD122+AE122</f>
        <v>110069.17</v>
      </c>
      <c r="AG122" s="24">
        <f>+ROUND((U122*0.25)*'Distribution Wksht'!$E$17,2)</f>
        <v>138759.14000000001</v>
      </c>
      <c r="AH122" s="24">
        <f>+ROUND((V122*0.25)*'Distribution Wksht'!$E$17,2)</f>
        <v>14583.18</v>
      </c>
      <c r="AI122" s="27">
        <f>+AG122+AH122</f>
        <v>153342.32</v>
      </c>
      <c r="AJ122" s="24">
        <f>+ROUND((U122*0.25)*'Distribution Wksht'!$E$18,2)</f>
        <v>140537.12</v>
      </c>
      <c r="AK122" s="24">
        <f>+ROUND((V122*0.25)*'Distribution Wksht'!$E$18,2)</f>
        <v>14770.04</v>
      </c>
      <c r="AL122" s="27">
        <f>+AJ122+AK122</f>
        <v>155307.16</v>
      </c>
      <c r="AM122" s="24">
        <f t="shared" si="178"/>
        <v>487016.44</v>
      </c>
      <c r="AN122" s="24">
        <f t="shared" si="178"/>
        <v>51184</v>
      </c>
      <c r="AO122" s="27">
        <f>+AM122+AN122</f>
        <v>538200.43999999994</v>
      </c>
      <c r="AQ122" s="70">
        <f>+ROUND((U122*0.25)*'Distribution Wksht'!$L$14,2)</f>
        <v>64143.09</v>
      </c>
      <c r="AR122" s="24">
        <f>+ROUND((V122*0.25)*'Distribution Wksht'!$L$14,2)</f>
        <v>6741.25</v>
      </c>
      <c r="AS122" s="27">
        <f>+AQ122+AR122</f>
        <v>70884.34</v>
      </c>
      <c r="AT122" s="24">
        <f>+ROUND((U122*0.25)*'Distribution Wksht'!$L$15,2)</f>
        <v>43975.73</v>
      </c>
      <c r="AU122" s="24">
        <f>+ROUND((V122*0.25)*'Distribution Wksht'!$L$15,2)</f>
        <v>4621.72</v>
      </c>
      <c r="AV122" s="27">
        <f>+AT122+AU122</f>
        <v>48597.450000000004</v>
      </c>
      <c r="AW122" s="24">
        <f>+ROUND((U122*0.25)*'Distribution Wksht'!$L$16,2)</f>
        <v>99601.36</v>
      </c>
      <c r="AX122" s="24">
        <f>+ROUND((V122*0.25)*'Distribution Wksht'!$L$16,2)</f>
        <v>10467.81</v>
      </c>
      <c r="AY122" s="27">
        <f>+AW122+AX122</f>
        <v>110069.17</v>
      </c>
      <c r="AZ122" s="24">
        <f>+ROUND((U122*0.25)*'Distribution Wksht'!$L$17,2)</f>
        <v>138759.14000000001</v>
      </c>
      <c r="BA122" s="24">
        <f>+ROUND((V122*0.25)*'Distribution Wksht'!$L$17,2)</f>
        <v>14583.18</v>
      </c>
      <c r="BB122" s="27">
        <f>+AZ122+BA122</f>
        <v>153342.32</v>
      </c>
      <c r="BC122" s="24">
        <f>+ROUND((U122*0.25)*'Distribution Wksht'!$L$18,2)</f>
        <v>140537.12</v>
      </c>
      <c r="BD122" s="24">
        <f>+ROUND((V122*0.25)*'Distribution Wksht'!$L$18,2)</f>
        <v>14770.04</v>
      </c>
      <c r="BE122" s="27">
        <f>+BC122+BD122</f>
        <v>155307.16</v>
      </c>
      <c r="BF122" s="24">
        <f t="shared" si="179"/>
        <v>487016.44</v>
      </c>
      <c r="BG122" s="24">
        <f t="shared" si="179"/>
        <v>51184</v>
      </c>
      <c r="BH122" s="27">
        <f>+BF122+BG122</f>
        <v>538200.43999999994</v>
      </c>
      <c r="BI122" s="37"/>
      <c r="BJ122" s="70">
        <f>+ROUND((U122*0.25)*'Distribution Wksht'!$S$14,2)</f>
        <v>62956.25</v>
      </c>
      <c r="BK122" s="24">
        <f>+ROUND((V122*0.25)*'Distribution Wksht'!$S$14,2)</f>
        <v>6616.52</v>
      </c>
      <c r="BL122" s="27">
        <f>+BJ122+BK122</f>
        <v>69572.77</v>
      </c>
      <c r="BM122" s="24">
        <f>+ROUND((U122*0.25)*'Distribution Wksht'!$S$15,2)</f>
        <v>43270.26</v>
      </c>
      <c r="BN122" s="24">
        <f>+ROUND((V122*0.25)*'Distribution Wksht'!$S$15,2)</f>
        <v>4547.58</v>
      </c>
      <c r="BO122" s="27">
        <f>+BM122+BN122</f>
        <v>47817.840000000004</v>
      </c>
      <c r="BP122" s="24">
        <f>+ROUND((U122*0.25)*'Distribution Wksht'!$S$16,2)</f>
        <v>101269.03</v>
      </c>
      <c r="BQ122" s="24">
        <f>+ROUND((V122*0.25)*'Distribution Wksht'!$S$16,2)</f>
        <v>10643.08</v>
      </c>
      <c r="BR122" s="27">
        <f>+BP122+BQ122</f>
        <v>111912.11</v>
      </c>
      <c r="BS122" s="24">
        <f>+ROUND((U122*0.25)*'Distribution Wksht'!$S$17,2)</f>
        <v>139767.20000000001</v>
      </c>
      <c r="BT122" s="24">
        <f>+ROUND((V122*0.25)*'Distribution Wksht'!$S$17,2)</f>
        <v>14689.13</v>
      </c>
      <c r="BU122" s="27">
        <f>+BS122+BT122</f>
        <v>154456.33000000002</v>
      </c>
      <c r="BV122" s="24">
        <f>+ROUND((U122*0.25)*'Distribution Wksht'!$S$18,2)</f>
        <v>139753.71</v>
      </c>
      <c r="BW122" s="24">
        <f>+ROUND((V122*0.25)*'Distribution Wksht'!$S$18,2)</f>
        <v>14687.71</v>
      </c>
      <c r="BX122" s="27">
        <f>+BV122+BW122</f>
        <v>154441.41999999998</v>
      </c>
      <c r="BY122" s="24">
        <f t="shared" si="180"/>
        <v>487016.44999999995</v>
      </c>
      <c r="BZ122" s="24">
        <f t="shared" si="180"/>
        <v>51184.02</v>
      </c>
      <c r="CA122" s="27">
        <f>+BY122+BZ122</f>
        <v>538200.47</v>
      </c>
      <c r="CC122" s="174">
        <f>+ROUND((U122*0.25)*'Distribution Wksht'!$Z$14,2)</f>
        <v>62956.25</v>
      </c>
      <c r="CD122" s="167">
        <f>+ROUND((V122*0.25)*'Distribution Wksht'!$Z$14,2)</f>
        <v>6616.52</v>
      </c>
      <c r="CE122" s="175">
        <f>+CC122+CD122</f>
        <v>69572.77</v>
      </c>
      <c r="CF122" s="167">
        <f>+ROUND((U122*0.25)*'Distribution Wksht'!$Z$15,2)</f>
        <v>43270.26</v>
      </c>
      <c r="CG122" s="167">
        <f>+ROUND((V122*0.25)*'Distribution Wksht'!$Z$15,2)</f>
        <v>4547.58</v>
      </c>
      <c r="CH122" s="175">
        <f>+CF122+CG122</f>
        <v>47817.840000000004</v>
      </c>
      <c r="CI122" s="167">
        <f>+ROUND((U122*0.25)*'Distribution Wksht'!$Z$16,2)</f>
        <v>101269.03</v>
      </c>
      <c r="CJ122" s="167">
        <f>+ROUND((V122*0.25)*'Distribution Wksht'!$Z$16,)</f>
        <v>10643</v>
      </c>
      <c r="CK122" s="175">
        <f>+CI122+CJ122</f>
        <v>111912.03</v>
      </c>
      <c r="CL122" s="167">
        <f>+ROUND((U122*0.25)*'Distribution Wksht'!$Z$17,2)</f>
        <v>139767.20000000001</v>
      </c>
      <c r="CM122" s="167">
        <f>+ROUND((V122*0.25)*'Distribution Wksht'!$Z$17,2)</f>
        <v>14689.13</v>
      </c>
      <c r="CN122" s="175">
        <f>+CL122+CM122</f>
        <v>154456.33000000002</v>
      </c>
      <c r="CO122" s="167">
        <f>+ROUND((U122*0.25)*'Distribution Wksht'!$Z$18,2)</f>
        <v>139753.71</v>
      </c>
      <c r="CP122" s="167">
        <f>+ROUND((V122*0.25)*'Distribution Wksht'!$Z$18,2)</f>
        <v>14687.71</v>
      </c>
      <c r="CQ122" s="175">
        <f>+CO122+CP122</f>
        <v>154441.41999999998</v>
      </c>
      <c r="CR122" s="167">
        <f t="shared" si="181"/>
        <v>487016.44999999995</v>
      </c>
      <c r="CS122" s="167">
        <f t="shared" si="181"/>
        <v>51183.939999999995</v>
      </c>
      <c r="CT122" s="175">
        <f>+CR122+CS122</f>
        <v>538200.3899999999</v>
      </c>
      <c r="CV122" s="70">
        <f t="shared" si="182"/>
        <v>254198.68</v>
      </c>
      <c r="CW122" s="24">
        <f t="shared" si="182"/>
        <v>26715.54</v>
      </c>
      <c r="CX122" s="27">
        <f>+CV122+CW122</f>
        <v>280914.21999999997</v>
      </c>
      <c r="CY122" s="24">
        <f t="shared" si="183"/>
        <v>174491.98</v>
      </c>
      <c r="CZ122" s="24">
        <f t="shared" si="183"/>
        <v>18338.599999999999</v>
      </c>
      <c r="DA122" s="27">
        <f>+CY122+CZ122</f>
        <v>192830.58000000002</v>
      </c>
      <c r="DB122" s="24">
        <f t="shared" si="184"/>
        <v>401740.78</v>
      </c>
      <c r="DC122" s="24">
        <f t="shared" si="184"/>
        <v>42221.7</v>
      </c>
      <c r="DD122" s="27">
        <f>+DB122+DC122</f>
        <v>443962.48000000004</v>
      </c>
      <c r="DE122" s="24">
        <f t="shared" si="185"/>
        <v>557052.68000000005</v>
      </c>
      <c r="DF122" s="24">
        <f t="shared" si="185"/>
        <v>58544.619999999995</v>
      </c>
      <c r="DG122" s="27">
        <f>+DE122+DF122</f>
        <v>615597.30000000005</v>
      </c>
      <c r="DH122" s="24">
        <f t="shared" si="186"/>
        <v>560581.65999999992</v>
      </c>
      <c r="DI122" s="24">
        <f t="shared" si="186"/>
        <v>58915.5</v>
      </c>
      <c r="DJ122" s="27">
        <f>+DH122+DI122</f>
        <v>619497.15999999992</v>
      </c>
      <c r="DK122" s="24">
        <f t="shared" si="187"/>
        <v>1948065.78</v>
      </c>
      <c r="DL122" s="24">
        <f t="shared" si="187"/>
        <v>204735.96</v>
      </c>
      <c r="DM122" s="27">
        <f>+DK122+DL122</f>
        <v>2152801.7400000002</v>
      </c>
      <c r="DN122" s="151"/>
      <c r="DO122" s="37">
        <f t="shared" si="156"/>
        <v>0</v>
      </c>
    </row>
    <row r="123" spans="1:119" ht="12.75" hidden="1" x14ac:dyDescent="0.2">
      <c r="A123" s="135"/>
      <c r="B123" s="150"/>
      <c r="C123" s="168" t="s">
        <v>136</v>
      </c>
      <c r="D123" s="80" t="s">
        <v>9</v>
      </c>
      <c r="E123" s="13"/>
      <c r="F123" s="81">
        <v>1</v>
      </c>
      <c r="G123" s="14"/>
      <c r="H123" s="24"/>
      <c r="I123" s="25"/>
      <c r="J123" s="26"/>
      <c r="K123" s="91">
        <v>0</v>
      </c>
      <c r="L123" s="92"/>
      <c r="M123" s="93">
        <f>+K123+L123</f>
        <v>0</v>
      </c>
      <c r="N123" s="91">
        <v>5462.2014328727</v>
      </c>
      <c r="O123" s="92"/>
      <c r="P123" s="93">
        <f>+N123+O123</f>
        <v>5462.2014328727</v>
      </c>
      <c r="Q123" s="91">
        <v>0</v>
      </c>
      <c r="R123" s="92">
        <v>0</v>
      </c>
      <c r="S123" s="123">
        <f>+M123+P123+Q123+R123</f>
        <v>5462.2014328727</v>
      </c>
      <c r="T123" s="169"/>
      <c r="U123" s="88">
        <f>M123</f>
        <v>0</v>
      </c>
      <c r="V123" s="88">
        <f t="shared" si="177"/>
        <v>5462.2014328727</v>
      </c>
      <c r="X123" s="70">
        <f>+ROUND((U123*0.25)*'Distribution Wksht'!$E$14,2)</f>
        <v>0</v>
      </c>
      <c r="Y123" s="24">
        <f>+ROUND((V123*0.25)*'Distribution Wksht'!$E$14,2)</f>
        <v>179.85</v>
      </c>
      <c r="Z123" s="27">
        <f>+X123+Y123</f>
        <v>179.85</v>
      </c>
      <c r="AA123" s="24">
        <f>+ROUND((U123*0.25)*'Distribution Wksht'!$E$15,2)</f>
        <v>0</v>
      </c>
      <c r="AB123" s="24">
        <f>+ROUND((V123*0.25)*'Distribution Wksht'!$E$15,2)</f>
        <v>123.3</v>
      </c>
      <c r="AC123" s="27">
        <f>+AA123+AB123</f>
        <v>123.3</v>
      </c>
      <c r="AD123" s="24">
        <f>+ROUND((U123*0.25)*'Distribution Wksht'!$E$16,2)</f>
        <v>0</v>
      </c>
      <c r="AE123" s="24">
        <f>+ROUND((V123*0.25)*'Distribution Wksht'!$E$16,2)</f>
        <v>279.27</v>
      </c>
      <c r="AF123" s="27">
        <f>+AD123+AE123</f>
        <v>279.27</v>
      </c>
      <c r="AG123" s="24">
        <f>+ROUND((U123*0.25)*'Distribution Wksht'!$E$17,2)</f>
        <v>0</v>
      </c>
      <c r="AH123" s="24">
        <f>+ROUND((V123*0.25)*'Distribution Wksht'!$E$17,2)</f>
        <v>389.07</v>
      </c>
      <c r="AI123" s="27">
        <f>+AG123+AH123</f>
        <v>389.07</v>
      </c>
      <c r="AJ123" s="24">
        <f>+ROUND((U123*0.25)*'Distribution Wksht'!$E$18,2)</f>
        <v>0</v>
      </c>
      <c r="AK123" s="24">
        <f>+ROUND((V123*0.25)*'Distribution Wksht'!$E$18,2)</f>
        <v>394.05</v>
      </c>
      <c r="AL123" s="27">
        <f>+AJ123+AK123</f>
        <v>394.05</v>
      </c>
      <c r="AM123" s="24">
        <f t="shared" si="178"/>
        <v>0</v>
      </c>
      <c r="AN123" s="24">
        <f t="shared" si="178"/>
        <v>1365.54</v>
      </c>
      <c r="AO123" s="27">
        <f>+AM123+AN123</f>
        <v>1365.54</v>
      </c>
      <c r="AQ123" s="70">
        <f>+ROUND((U123*0.25)*'Distribution Wksht'!$L$14,2)</f>
        <v>0</v>
      </c>
      <c r="AR123" s="24">
        <f>+ROUND((V123*0.25)*'Distribution Wksht'!$L$14,2)</f>
        <v>179.85</v>
      </c>
      <c r="AS123" s="27">
        <f>+AQ123+AR123</f>
        <v>179.85</v>
      </c>
      <c r="AT123" s="24">
        <f>+ROUND((U123*0.25)*'Distribution Wksht'!$L$15,2)</f>
        <v>0</v>
      </c>
      <c r="AU123" s="24">
        <f>+ROUND((V123*0.25)*'Distribution Wksht'!$L$15,2)</f>
        <v>123.3</v>
      </c>
      <c r="AV123" s="27">
        <f>+AT123+AU123</f>
        <v>123.3</v>
      </c>
      <c r="AW123" s="24">
        <f>+ROUND((U123*0.25)*'Distribution Wksht'!$L$16,2)</f>
        <v>0</v>
      </c>
      <c r="AX123" s="24">
        <f>+ROUND((V123*0.25)*'Distribution Wksht'!$L$16,2)</f>
        <v>279.27</v>
      </c>
      <c r="AY123" s="27">
        <f>+AW123+AX123</f>
        <v>279.27</v>
      </c>
      <c r="AZ123" s="24">
        <f>+ROUND((U123*0.25)*'Distribution Wksht'!$L$17,2)</f>
        <v>0</v>
      </c>
      <c r="BA123" s="24">
        <f>+ROUND((V123*0.25)*'Distribution Wksht'!$L$17,2)</f>
        <v>389.07</v>
      </c>
      <c r="BB123" s="27">
        <f>+AZ123+BA123</f>
        <v>389.07</v>
      </c>
      <c r="BC123" s="24">
        <f>+ROUND((U123*0.25)*'Distribution Wksht'!$L$18,2)</f>
        <v>0</v>
      </c>
      <c r="BD123" s="24">
        <f>+ROUND((V123*0.25)*'Distribution Wksht'!$L$18,2)</f>
        <v>394.05</v>
      </c>
      <c r="BE123" s="27">
        <f>+BC123+BD123</f>
        <v>394.05</v>
      </c>
      <c r="BF123" s="24">
        <f t="shared" si="179"/>
        <v>0</v>
      </c>
      <c r="BG123" s="24">
        <f t="shared" si="179"/>
        <v>1365.54</v>
      </c>
      <c r="BH123" s="27">
        <f>+BF123+BG123</f>
        <v>1365.54</v>
      </c>
      <c r="BI123" s="37"/>
      <c r="BJ123" s="70">
        <f>+ROUND((U123*0.25)*'Distribution Wksht'!$S$14,2)</f>
        <v>0</v>
      </c>
      <c r="BK123" s="24">
        <f>+ROUND((V123*0.25)*'Distribution Wksht'!$S$14,2)</f>
        <v>176.52</v>
      </c>
      <c r="BL123" s="27">
        <f>+BJ123+BK123</f>
        <v>176.52</v>
      </c>
      <c r="BM123" s="24">
        <f>+ROUND((U123*0.25)*'Distribution Wksht'!$S$15,2)</f>
        <v>0</v>
      </c>
      <c r="BN123" s="24">
        <f>+ROUND((V123*0.25)*'Distribution Wksht'!$S$15,2)</f>
        <v>121.33</v>
      </c>
      <c r="BO123" s="27">
        <f>+BM123+BN123</f>
        <v>121.33</v>
      </c>
      <c r="BP123" s="24">
        <f>+ROUND((U123*0.25)*'Distribution Wksht'!$S$16,2)</f>
        <v>0</v>
      </c>
      <c r="BQ123" s="24">
        <f>+ROUND((V123*0.25)*'Distribution Wksht'!$S$16,2)</f>
        <v>283.95</v>
      </c>
      <c r="BR123" s="27">
        <f>+BP123+BQ123</f>
        <v>283.95</v>
      </c>
      <c r="BS123" s="24">
        <f>+ROUND((U123*0.25)*'Distribution Wksht'!$S$17,2)</f>
        <v>0</v>
      </c>
      <c r="BT123" s="24">
        <f>+ROUND((V123*0.25)*'Distribution Wksht'!$S$17,2)</f>
        <v>391.89</v>
      </c>
      <c r="BU123" s="27">
        <f>+BS123+BT123</f>
        <v>391.89</v>
      </c>
      <c r="BV123" s="24">
        <f>+ROUND((U123*0.25)*'Distribution Wksht'!$S$18,2)</f>
        <v>0</v>
      </c>
      <c r="BW123" s="24">
        <f>+ROUND((V123*0.25)*'Distribution Wksht'!$S$18,2)</f>
        <v>391.86</v>
      </c>
      <c r="BX123" s="27">
        <f>+BV123+BW123</f>
        <v>391.86</v>
      </c>
      <c r="BY123" s="24">
        <f t="shared" si="180"/>
        <v>0</v>
      </c>
      <c r="BZ123" s="24">
        <f t="shared" si="180"/>
        <v>1365.55</v>
      </c>
      <c r="CA123" s="27">
        <f>+BY123+BZ123</f>
        <v>1365.55</v>
      </c>
      <c r="CC123" s="172">
        <f>+ROUND((U123*0.25)*'Distribution Wksht'!$Z$14,2)</f>
        <v>0</v>
      </c>
      <c r="CD123" s="88">
        <f>+ROUND((V123*0.25)*'Distribution Wksht'!$Z$14,2)</f>
        <v>176.52</v>
      </c>
      <c r="CE123" s="173">
        <f>+CC123+CD123</f>
        <v>176.52</v>
      </c>
      <c r="CF123" s="88">
        <f>+ROUND((U123*0.25)*'Distribution Wksht'!$Z$15,2)</f>
        <v>0</v>
      </c>
      <c r="CG123" s="88">
        <f>+ROUND((V123*0.25)*'Distribution Wksht'!$Z$15,2)</f>
        <v>121.33</v>
      </c>
      <c r="CH123" s="173">
        <f>+CF123+CG123</f>
        <v>121.33</v>
      </c>
      <c r="CI123" s="88">
        <f>+ROUND((U123*0.25)*'Distribution Wksht'!$Z$16,2)</f>
        <v>0</v>
      </c>
      <c r="CJ123" s="88">
        <f>+ROUND((V123*0.25)*'Distribution Wksht'!$Z$16,)</f>
        <v>284</v>
      </c>
      <c r="CK123" s="173">
        <f>+CI123+CJ123</f>
        <v>284</v>
      </c>
      <c r="CL123" s="88">
        <f>+ROUND((U123*0.25)*'Distribution Wksht'!$Z$17,2)</f>
        <v>0</v>
      </c>
      <c r="CM123" s="88">
        <f>+ROUND((V123*0.25)*'Distribution Wksht'!$Z$17,2)</f>
        <v>391.89</v>
      </c>
      <c r="CN123" s="173">
        <f>+CL123+CM123</f>
        <v>391.89</v>
      </c>
      <c r="CO123" s="88">
        <f>+ROUND((U123*0.25)*'Distribution Wksht'!$Z$18,2)</f>
        <v>0</v>
      </c>
      <c r="CP123" s="88">
        <f>+ROUND((V123*0.25)*'Distribution Wksht'!$Z$18,2)</f>
        <v>391.86</v>
      </c>
      <c r="CQ123" s="173">
        <f>+CO123+CP123</f>
        <v>391.86</v>
      </c>
      <c r="CR123" s="88">
        <f t="shared" si="181"/>
        <v>0</v>
      </c>
      <c r="CS123" s="88">
        <f t="shared" si="181"/>
        <v>1365.6</v>
      </c>
      <c r="CT123" s="173">
        <f>+CR123+CS123</f>
        <v>1365.6</v>
      </c>
      <c r="CV123" s="70">
        <f t="shared" si="182"/>
        <v>0</v>
      </c>
      <c r="CW123" s="24">
        <f t="shared" si="182"/>
        <v>712.74</v>
      </c>
      <c r="CX123" s="27">
        <f>+CV123+CW123</f>
        <v>712.74</v>
      </c>
      <c r="CY123" s="24">
        <f t="shared" si="183"/>
        <v>0</v>
      </c>
      <c r="CZ123" s="24">
        <f t="shared" si="183"/>
        <v>489.26</v>
      </c>
      <c r="DA123" s="27">
        <f>+CY123+CZ123</f>
        <v>489.26</v>
      </c>
      <c r="DB123" s="24">
        <f t="shared" si="184"/>
        <v>0</v>
      </c>
      <c r="DC123" s="24">
        <f t="shared" si="184"/>
        <v>1126.49</v>
      </c>
      <c r="DD123" s="27">
        <f>+DB123+DC123</f>
        <v>1126.49</v>
      </c>
      <c r="DE123" s="24">
        <f t="shared" si="185"/>
        <v>0</v>
      </c>
      <c r="DF123" s="24">
        <f t="shared" si="185"/>
        <v>1561.92</v>
      </c>
      <c r="DG123" s="27">
        <f>+DE123+DF123</f>
        <v>1561.92</v>
      </c>
      <c r="DH123" s="24">
        <f t="shared" si="186"/>
        <v>0</v>
      </c>
      <c r="DI123" s="24">
        <f t="shared" si="186"/>
        <v>1571.8200000000002</v>
      </c>
      <c r="DJ123" s="27">
        <f>+DH123+DI123</f>
        <v>1571.8200000000002</v>
      </c>
      <c r="DK123" s="24">
        <f t="shared" si="187"/>
        <v>0</v>
      </c>
      <c r="DL123" s="24">
        <f t="shared" si="187"/>
        <v>5462.23</v>
      </c>
      <c r="DM123" s="27">
        <f>+DK123+DL123</f>
        <v>5462.23</v>
      </c>
      <c r="DN123" s="151"/>
      <c r="DO123" s="37">
        <f t="shared" si="156"/>
        <v>0</v>
      </c>
    </row>
    <row r="124" spans="1:119" ht="13.5" hidden="1" thickBot="1" x14ac:dyDescent="0.25">
      <c r="A124" s="137" t="s">
        <v>59</v>
      </c>
      <c r="B124" s="137"/>
      <c r="C124" s="131" t="s">
        <v>169</v>
      </c>
      <c r="D124" s="84"/>
      <c r="E124" s="85"/>
      <c r="F124" s="83" t="s">
        <v>59</v>
      </c>
      <c r="G124" s="87"/>
      <c r="H124" s="88"/>
      <c r="I124" s="89"/>
      <c r="J124" s="90"/>
      <c r="K124" s="97"/>
      <c r="L124" s="98">
        <f>-SUM(L8:L118)</f>
        <v>4378458</v>
      </c>
      <c r="M124" s="99">
        <f t="shared" si="151"/>
        <v>4378458</v>
      </c>
      <c r="N124" s="97"/>
      <c r="O124" s="98">
        <f>-SUM(O8:O118)</f>
        <v>6341032</v>
      </c>
      <c r="P124" s="99">
        <f t="shared" si="80"/>
        <v>6341032</v>
      </c>
      <c r="Q124" s="97"/>
      <c r="R124" s="98"/>
      <c r="S124" s="128">
        <f t="shared" si="152"/>
        <v>10719490</v>
      </c>
      <c r="U124" s="28">
        <f t="shared" si="153"/>
        <v>4378458</v>
      </c>
      <c r="V124" s="28">
        <f t="shared" si="177"/>
        <v>6341032</v>
      </c>
      <c r="X124" s="100"/>
      <c r="Y124" s="101"/>
      <c r="Z124" s="102"/>
      <c r="AA124" s="28"/>
      <c r="AB124" s="28"/>
      <c r="AC124" s="31"/>
      <c r="AD124" s="28"/>
      <c r="AE124" s="28"/>
      <c r="AF124" s="31"/>
      <c r="AG124" s="28"/>
      <c r="AH124" s="28"/>
      <c r="AI124" s="31"/>
      <c r="AJ124" s="28"/>
      <c r="AK124" s="28"/>
      <c r="AL124" s="31"/>
      <c r="AM124" s="28"/>
      <c r="AN124" s="28"/>
      <c r="AO124" s="31"/>
      <c r="AQ124" s="100"/>
      <c r="AR124" s="101"/>
      <c r="AS124" s="102"/>
      <c r="AT124" s="28"/>
      <c r="AU124" s="28"/>
      <c r="AV124" s="31"/>
      <c r="AW124" s="28"/>
      <c r="AX124" s="28"/>
      <c r="AY124" s="31"/>
      <c r="AZ124" s="28"/>
      <c r="BA124" s="28"/>
      <c r="BB124" s="31"/>
      <c r="BC124" s="28"/>
      <c r="BD124" s="28"/>
      <c r="BE124" s="31"/>
      <c r="BF124" s="28"/>
      <c r="BG124" s="28"/>
      <c r="BH124" s="31"/>
      <c r="BJ124" s="100"/>
      <c r="BK124" s="101"/>
      <c r="BL124" s="102"/>
      <c r="BM124" s="28"/>
      <c r="BN124" s="28"/>
      <c r="BO124" s="31"/>
      <c r="BP124" s="28"/>
      <c r="BQ124" s="28"/>
      <c r="BR124" s="31"/>
      <c r="BS124" s="28"/>
      <c r="BT124" s="28"/>
      <c r="BU124" s="31"/>
      <c r="BV124" s="28"/>
      <c r="BW124" s="28"/>
      <c r="BX124" s="31"/>
      <c r="BY124" s="28"/>
      <c r="BZ124" s="28"/>
      <c r="CA124" s="31"/>
      <c r="CC124" s="71"/>
      <c r="CD124" s="28"/>
      <c r="CE124" s="31"/>
      <c r="CF124" s="28"/>
      <c r="CG124" s="28"/>
      <c r="CH124" s="31"/>
      <c r="CI124" s="28"/>
      <c r="CJ124" s="28"/>
      <c r="CK124" s="31"/>
      <c r="CL124" s="28"/>
      <c r="CM124" s="28"/>
      <c r="CN124" s="31"/>
      <c r="CO124" s="28"/>
      <c r="CP124" s="28"/>
      <c r="CQ124" s="31"/>
      <c r="CR124" s="28"/>
      <c r="CS124" s="28"/>
      <c r="CT124" s="31"/>
      <c r="CV124" s="71"/>
      <c r="CW124" s="28"/>
      <c r="CX124" s="31"/>
      <c r="CY124" s="28"/>
      <c r="CZ124" s="28"/>
      <c r="DA124" s="28"/>
      <c r="DB124" s="28"/>
      <c r="DC124" s="28"/>
      <c r="DD124" s="28"/>
      <c r="DE124" s="28"/>
      <c r="DF124" s="28"/>
      <c r="DG124" s="28"/>
      <c r="DH124" s="28"/>
      <c r="DI124" s="28"/>
      <c r="DJ124" s="31"/>
      <c r="DK124" s="28"/>
      <c r="DL124" s="28"/>
      <c r="DM124" s="31"/>
      <c r="DO124" s="37">
        <f t="shared" si="156"/>
        <v>0</v>
      </c>
    </row>
    <row r="125" spans="1:119" ht="12.75" thickBot="1" x14ac:dyDescent="0.25">
      <c r="C125" s="132" t="s">
        <v>171</v>
      </c>
      <c r="D125" s="16"/>
      <c r="E125" s="16"/>
      <c r="F125" s="32"/>
      <c r="G125" s="33"/>
      <c r="H125" s="33"/>
      <c r="I125" s="34"/>
      <c r="J125" s="35"/>
      <c r="K125" s="74">
        <f t="shared" ref="K125:S125" si="188">+SUM(K8:K124)</f>
        <v>1092334108.624567</v>
      </c>
      <c r="L125" s="75">
        <f t="shared" si="188"/>
        <v>0</v>
      </c>
      <c r="M125" s="76">
        <f t="shared" si="188"/>
        <v>1092334108.624567</v>
      </c>
      <c r="N125" s="74">
        <f t="shared" si="188"/>
        <v>1406995134.9714026</v>
      </c>
      <c r="O125" s="75">
        <f t="shared" si="188"/>
        <v>0</v>
      </c>
      <c r="P125" s="76">
        <f t="shared" si="188"/>
        <v>1406995134.9714026</v>
      </c>
      <c r="Q125" s="74">
        <f t="shared" si="188"/>
        <v>136440589.09542024</v>
      </c>
      <c r="R125" s="75">
        <f t="shared" si="188"/>
        <v>9529809</v>
      </c>
      <c r="S125" s="76">
        <f t="shared" si="188"/>
        <v>2645299641.6913886</v>
      </c>
      <c r="U125" s="74">
        <f>+SUM(U8:U124)</f>
        <v>1092334108.624567</v>
      </c>
      <c r="V125" s="76">
        <f>+SUM(V8:V124)</f>
        <v>1406995134.9714026</v>
      </c>
      <c r="W125" s="28"/>
      <c r="X125" s="111">
        <f t="shared" ref="X125:AO125" si="189">+SUM(X8:X124)</f>
        <v>35822631.419999994</v>
      </c>
      <c r="Y125" s="111">
        <f t="shared" si="189"/>
        <v>46118714.140000015</v>
      </c>
      <c r="Z125" s="112">
        <f t="shared" si="189"/>
        <v>81941345.559999987</v>
      </c>
      <c r="AA125" s="111">
        <f t="shared" si="189"/>
        <v>24559561.459999993</v>
      </c>
      <c r="AB125" s="111">
        <f t="shared" si="189"/>
        <v>31618430.780000009</v>
      </c>
      <c r="AC125" s="112">
        <f t="shared" si="189"/>
        <v>56177992.239999972</v>
      </c>
      <c r="AD125" s="111">
        <f t="shared" si="189"/>
        <v>55625359.180000015</v>
      </c>
      <c r="AE125" s="111">
        <f t="shared" si="189"/>
        <v>71613109.839999974</v>
      </c>
      <c r="AF125" s="112">
        <f t="shared" si="189"/>
        <v>127238469.02</v>
      </c>
      <c r="AG125" s="111">
        <f t="shared" si="189"/>
        <v>77494196.100000009</v>
      </c>
      <c r="AH125" s="111">
        <f t="shared" si="189"/>
        <v>99767452.520000041</v>
      </c>
      <c r="AI125" s="112">
        <f t="shared" si="189"/>
        <v>177261648.61999989</v>
      </c>
      <c r="AJ125" s="111">
        <f t="shared" si="189"/>
        <v>78487164.560000002</v>
      </c>
      <c r="AK125" s="111">
        <f t="shared" si="189"/>
        <v>101045818.33999999</v>
      </c>
      <c r="AL125" s="112">
        <f t="shared" si="189"/>
        <v>179532982.90000001</v>
      </c>
      <c r="AM125" s="111">
        <f t="shared" si="189"/>
        <v>271988912.72000003</v>
      </c>
      <c r="AN125" s="111">
        <f t="shared" si="189"/>
        <v>350163525.62000006</v>
      </c>
      <c r="AO125" s="112">
        <f t="shared" si="189"/>
        <v>622152438.34000015</v>
      </c>
      <c r="AQ125" s="111">
        <f t="shared" ref="AQ125:BH125" si="190">+SUM(AQ8:AQ118)</f>
        <v>35644855.219999991</v>
      </c>
      <c r="AR125" s="111">
        <f t="shared" si="190"/>
        <v>45833625.540000007</v>
      </c>
      <c r="AS125" s="112">
        <f t="shared" si="190"/>
        <v>81478480.75999999</v>
      </c>
      <c r="AT125" s="111">
        <f t="shared" si="190"/>
        <v>24437680.249999996</v>
      </c>
      <c r="AU125" s="111">
        <f t="shared" si="190"/>
        <v>31422977.500000007</v>
      </c>
      <c r="AV125" s="112">
        <f t="shared" si="190"/>
        <v>55860657.74999997</v>
      </c>
      <c r="AW125" s="111">
        <f t="shared" si="190"/>
        <v>55349308.410000011</v>
      </c>
      <c r="AX125" s="111">
        <f t="shared" si="190"/>
        <v>71170424.449999973</v>
      </c>
      <c r="AY125" s="112">
        <f t="shared" si="190"/>
        <v>126519732.86</v>
      </c>
      <c r="AZ125" s="111">
        <f t="shared" si="190"/>
        <v>77109617.320000008</v>
      </c>
      <c r="BA125" s="111">
        <f t="shared" si="190"/>
        <v>99150727.530000031</v>
      </c>
      <c r="BB125" s="112">
        <f t="shared" si="190"/>
        <v>176260344.84999993</v>
      </c>
      <c r="BC125" s="111">
        <f t="shared" si="190"/>
        <v>78097657.999999985</v>
      </c>
      <c r="BD125" s="111">
        <f t="shared" si="190"/>
        <v>100421190.98999999</v>
      </c>
      <c r="BE125" s="112">
        <f t="shared" si="190"/>
        <v>178518848.98999998</v>
      </c>
      <c r="BF125" s="111">
        <f t="shared" si="190"/>
        <v>270639119.20000005</v>
      </c>
      <c r="BG125" s="111">
        <f t="shared" si="190"/>
        <v>347998946.00999999</v>
      </c>
      <c r="BH125" s="112">
        <f t="shared" si="190"/>
        <v>618638065.21000016</v>
      </c>
      <c r="BJ125" s="111">
        <f>+SUM(BJ8:BJ124)</f>
        <v>35159801.120000005</v>
      </c>
      <c r="BK125" s="111">
        <f>+SUM(BK8:BK124)</f>
        <v>45265374.270000033</v>
      </c>
      <c r="BL125" s="112">
        <f>+SUM(BL8:BL124)</f>
        <v>80425175.390000001</v>
      </c>
      <c r="BM125" s="111">
        <f t="shared" ref="BM125:CA125" si="191">+SUM(BM8:BM123)</f>
        <v>24165571.579999991</v>
      </c>
      <c r="BN125" s="111">
        <f t="shared" si="191"/>
        <v>31111201.079999994</v>
      </c>
      <c r="BO125" s="112">
        <f t="shared" si="191"/>
        <v>55276772.659999996</v>
      </c>
      <c r="BP125" s="111">
        <f t="shared" si="191"/>
        <v>56556721.910000004</v>
      </c>
      <c r="BQ125" s="111">
        <f t="shared" si="191"/>
        <v>72812163.390000001</v>
      </c>
      <c r="BR125" s="111">
        <f t="shared" si="191"/>
        <v>129368885.30000003</v>
      </c>
      <c r="BS125" s="111">
        <f t="shared" si="191"/>
        <v>78057175.770000026</v>
      </c>
      <c r="BT125" s="111">
        <f t="shared" si="191"/>
        <v>100492242.88000003</v>
      </c>
      <c r="BU125" s="112">
        <f t="shared" si="191"/>
        <v>178549418.64999992</v>
      </c>
      <c r="BV125" s="111">
        <f t="shared" si="191"/>
        <v>78049642.239999995</v>
      </c>
      <c r="BW125" s="111">
        <f t="shared" si="191"/>
        <v>100482544.18999995</v>
      </c>
      <c r="BX125" s="111">
        <f t="shared" si="191"/>
        <v>178532186.4300001</v>
      </c>
      <c r="BY125" s="111">
        <f t="shared" si="191"/>
        <v>271988912.62</v>
      </c>
      <c r="BZ125" s="111">
        <f t="shared" si="191"/>
        <v>350163525.80999994</v>
      </c>
      <c r="CA125" s="111">
        <f t="shared" si="191"/>
        <v>622152438.42999995</v>
      </c>
      <c r="CC125" s="74">
        <f>+SUM(CC8:CC118)</f>
        <v>34985314.329999998</v>
      </c>
      <c r="CD125" s="75">
        <f>+SUM(CD8:CD118)</f>
        <v>44985560.69000002</v>
      </c>
      <c r="CE125" s="76">
        <f t="shared" si="99"/>
        <v>79970875.020000011</v>
      </c>
      <c r="CF125" s="74">
        <f>+SUM(CF8:CF118)</f>
        <v>24045645.61999999</v>
      </c>
      <c r="CG125" s="75">
        <f>+SUM(CG8:CG118)</f>
        <v>30918883.289999999</v>
      </c>
      <c r="CH125" s="76">
        <f t="shared" ref="CH125" si="192">+CF125+CG125</f>
        <v>54964528.909999989</v>
      </c>
      <c r="CI125" s="74">
        <f>+SUM(CI8:CI118)</f>
        <v>56276049.090000004</v>
      </c>
      <c r="CJ125" s="75">
        <f>+SUM(CJ8:CJ118)</f>
        <v>72362064</v>
      </c>
      <c r="CK125" s="76">
        <f t="shared" ref="CK125" si="193">+CI125+CJ125</f>
        <v>128638113.09</v>
      </c>
      <c r="CL125" s="74">
        <f>+SUM(CL8:CL118)</f>
        <v>77669803.110000029</v>
      </c>
      <c r="CM125" s="75">
        <f>+SUM(CM8:CM118)</f>
        <v>99871037.51000002</v>
      </c>
      <c r="CN125" s="76">
        <f t="shared" ref="CN125" si="194">+CL125+CM125</f>
        <v>177540840.62000006</v>
      </c>
      <c r="CO125" s="74">
        <f>+SUM(CO8:CO118)</f>
        <v>77662306.960000008</v>
      </c>
      <c r="CP125" s="75">
        <f>+SUM(CP8:CP118)</f>
        <v>99861398.769999966</v>
      </c>
      <c r="CQ125" s="76">
        <f t="shared" ref="CQ125" si="195">+CO125+CP125</f>
        <v>177523705.72999996</v>
      </c>
      <c r="CR125" s="74">
        <f>+SUM(CR8:CR118)</f>
        <v>270639119.11000001</v>
      </c>
      <c r="CS125" s="75">
        <f>+SUM(CS8:CS118)</f>
        <v>347998944.25999993</v>
      </c>
      <c r="CT125" s="76">
        <f t="shared" ref="CT125" si="196">+CR125+CS125</f>
        <v>618638063.36999989</v>
      </c>
      <c r="CV125" s="74">
        <f>+SUM(CV8:CV111)</f>
        <v>124236325.54000002</v>
      </c>
      <c r="CW125" s="75">
        <f>+SUM(CW8:CW111)</f>
        <v>167349732.73999998</v>
      </c>
      <c r="CX125" s="76">
        <f t="shared" si="104"/>
        <v>291586058.27999997</v>
      </c>
      <c r="CY125" s="74">
        <f>+SUM(CY8:CY111)</f>
        <v>85280699.420000002</v>
      </c>
      <c r="CZ125" s="74">
        <f>+SUM(CZ8:CZ111)</f>
        <v>114875437.38000004</v>
      </c>
      <c r="DA125" s="74">
        <f t="shared" ref="DA125" si="197">+CY125+CZ125</f>
        <v>200156136.80000004</v>
      </c>
      <c r="DB125" s="74">
        <f>+SUM(DB8:DB111)</f>
        <v>196345617.5200001</v>
      </c>
      <c r="DC125" s="74">
        <f>+SUM(DC8:DC111)</f>
        <v>264482920.45999995</v>
      </c>
      <c r="DD125" s="74">
        <f t="shared" ref="DD125" si="198">+DB125+DC125</f>
        <v>460828537.98000002</v>
      </c>
      <c r="DE125" s="74">
        <f>+SUM(DE8:DE111)</f>
        <v>272252305.04000002</v>
      </c>
      <c r="DF125" s="74">
        <f>+SUM(DF8:DF111)</f>
        <v>366731310.54000002</v>
      </c>
      <c r="DG125" s="74">
        <f t="shared" ref="DG125" si="199">+DE125+DF125</f>
        <v>638983615.58000004</v>
      </c>
      <c r="DH125" s="74">
        <f>+SUM(DH8:DH111)</f>
        <v>273977053.13999993</v>
      </c>
      <c r="DI125" s="75">
        <f>+SUM(DI8:DI111)</f>
        <v>369054593.62000006</v>
      </c>
      <c r="DJ125" s="76">
        <f t="shared" ref="DJ125" si="200">+DH125+DI125</f>
        <v>643031646.75999999</v>
      </c>
      <c r="DK125" s="74">
        <f>+SUM(DK8:DK111)</f>
        <v>952092000.66000021</v>
      </c>
      <c r="DL125" s="75">
        <f>+SUM(DL8:DL111)</f>
        <v>1282493994.7400002</v>
      </c>
      <c r="DM125" s="76">
        <f>+SUM(DM8:DM111)</f>
        <v>2234585995.4000006</v>
      </c>
    </row>
    <row r="126" spans="1:119" ht="12.75" thickBot="1" x14ac:dyDescent="0.25">
      <c r="C126" s="133" t="s">
        <v>173</v>
      </c>
      <c r="K126" s="37"/>
      <c r="L126" s="37"/>
      <c r="M126" s="37"/>
      <c r="U126" s="104">
        <f>+(U125/(1-0.055))-U125</f>
        <v>63575001.031059504</v>
      </c>
      <c r="V126" s="104">
        <f>+(V125/(1-0.055))-V125</f>
        <v>81888605.739076376</v>
      </c>
      <c r="W126" s="66"/>
      <c r="X126" s="113">
        <f>+ROUND(((X125/(1-0.055))-X125),0)</f>
        <v>2084915</v>
      </c>
      <c r="Y126" s="114">
        <f>+ROUND(((Y125/(1-0.055))-Y125),0)</f>
        <v>2684158</v>
      </c>
      <c r="Z126" s="115">
        <f>+X126+Y126</f>
        <v>4769073</v>
      </c>
      <c r="AA126" s="113">
        <f>+ROUND(((AA125/(1-0.055))-AA125),0)</f>
        <v>1429392</v>
      </c>
      <c r="AB126" s="114">
        <f>+ROUND(((AB125/(1-0.055))-AB125),0)</f>
        <v>1840226</v>
      </c>
      <c r="AC126" s="115">
        <f>+AA126+AB126</f>
        <v>3269618</v>
      </c>
      <c r="AD126" s="113">
        <f>+ROUND(((AD125/(1-0.055))-AD125),0)</f>
        <v>3237455</v>
      </c>
      <c r="AE126" s="114">
        <f>+ROUND(((AE125/(1-0.055))-AE125),0)</f>
        <v>4167959</v>
      </c>
      <c r="AF126" s="115">
        <f>+AD126+AE126</f>
        <v>7405414</v>
      </c>
      <c r="AG126" s="113">
        <f>+ROUND(((AG125/(1-0.055))-AG125),0)</f>
        <v>4510244</v>
      </c>
      <c r="AH126" s="114">
        <f>+ROUND(((AH125/(1-0.055))-AH125),0)</f>
        <v>5806571</v>
      </c>
      <c r="AI126" s="115">
        <f>+AG126+AH126</f>
        <v>10316815</v>
      </c>
      <c r="AJ126" s="113">
        <f>+ROUND(((AJ125/(1-0.055))-AJ125),0)</f>
        <v>4568036</v>
      </c>
      <c r="AK126" s="114">
        <f>+ROUND(((AK125/(1-0.055))-AK125),0)</f>
        <v>5880974</v>
      </c>
      <c r="AL126" s="115">
        <f>+AJ126+AK126</f>
        <v>10449010</v>
      </c>
      <c r="AM126" s="113">
        <f>+ROUND(((AM125/(1-0.055))-AM125),0)</f>
        <v>15830043</v>
      </c>
      <c r="AN126" s="114">
        <f>+ROUND(((AN125/(1-0.055))-AN125),0)</f>
        <v>20379888</v>
      </c>
      <c r="AO126" s="115">
        <f t="shared" ref="AO126" si="201">+AM126+AN126</f>
        <v>36209931</v>
      </c>
      <c r="AP126" s="61"/>
      <c r="AQ126" s="113">
        <f>+ROUND(((AQ125/(1-0.055))-AQ125),0)</f>
        <v>2074568</v>
      </c>
      <c r="AR126" s="114">
        <f>+ROUND(((AR125/(1-0.055))-AR125),0)</f>
        <v>2667566</v>
      </c>
      <c r="AS126" s="115">
        <f>+AQ126+AR126</f>
        <v>4742134</v>
      </c>
      <c r="AT126" s="113">
        <f>+ROUND(((AT125/(1-0.055))-AT125),0)</f>
        <v>1422299</v>
      </c>
      <c r="AU126" s="114">
        <f>+ROUND(((AU125/(1-0.055))-AU125),0)</f>
        <v>1828851</v>
      </c>
      <c r="AV126" s="115">
        <f>+AT126+AU126</f>
        <v>3251150</v>
      </c>
      <c r="AW126" s="113">
        <f>+ROUND(((AW125/(1-0.055))-AW125),0)</f>
        <v>3221388</v>
      </c>
      <c r="AX126" s="114">
        <f>+ROUND(((AX125/(1-0.055))-AX125),0)</f>
        <v>4142194</v>
      </c>
      <c r="AY126" s="115">
        <f>+AW126+AX126</f>
        <v>7363582</v>
      </c>
      <c r="AZ126" s="113">
        <f>+ROUND(((AZ125/(1-0.055))-AZ125),0)</f>
        <v>4487861</v>
      </c>
      <c r="BA126" s="114">
        <f>+ROUND(((BA125/(1-0.055))-BA125),0)</f>
        <v>5770677</v>
      </c>
      <c r="BB126" s="115">
        <f>+AZ126+BA126</f>
        <v>10258538</v>
      </c>
      <c r="BC126" s="113">
        <f>+ROUND(((BC125/(1-0.055))-BC125),0)</f>
        <v>4545366</v>
      </c>
      <c r="BD126" s="114">
        <f>+ROUND(((BD125/(1-0.055))-BD125),0)</f>
        <v>5844620</v>
      </c>
      <c r="BE126" s="115">
        <f>+BC126+BD126</f>
        <v>10389986</v>
      </c>
      <c r="BF126" s="113">
        <f>+ROUND(((BF125/(1-0.055))-BF125),0)</f>
        <v>15751483</v>
      </c>
      <c r="BG126" s="114">
        <f>+ROUND(((BG125/(1-0.055))-BG125),0)</f>
        <v>20253907</v>
      </c>
      <c r="BH126" s="115">
        <f t="shared" ref="BH126" si="202">+BF126+BG126</f>
        <v>36005390</v>
      </c>
      <c r="BJ126" s="113">
        <f>+ROUND(((BJ125/(1-0.055))-BJ125),0)</f>
        <v>2046338</v>
      </c>
      <c r="BK126" s="114">
        <f>+ROUND(((BK125/(1-0.055))-BK125),0)</f>
        <v>2634493</v>
      </c>
      <c r="BL126" s="115">
        <f>+BJ126+BK126</f>
        <v>4680831</v>
      </c>
      <c r="BM126" s="113">
        <f>+ROUND(((BM125/(1-0.055))-BM125),0)</f>
        <v>1406462</v>
      </c>
      <c r="BN126" s="114">
        <f>+ROUND(((BN125/(1-0.055))-BN125),0)</f>
        <v>1810705</v>
      </c>
      <c r="BO126" s="115">
        <f>+BM126+BN126</f>
        <v>3217167</v>
      </c>
      <c r="BP126" s="113">
        <f>+ROUND(((BP125/(1-0.055))-BP125),0)</f>
        <v>3291661</v>
      </c>
      <c r="BQ126" s="114">
        <f>+ROUND(((BQ125/(1-0.055))-BQ125),0)</f>
        <v>4237745</v>
      </c>
      <c r="BR126" s="115">
        <f>+BP126+BQ126</f>
        <v>7529406</v>
      </c>
      <c r="BS126" s="113">
        <f>+ROUND(((BS125/(1-0.055))-BS125),0)</f>
        <v>4543010</v>
      </c>
      <c r="BT126" s="114">
        <f>+ROUND(((BT125/(1-0.055))-BT125),0)</f>
        <v>5848755</v>
      </c>
      <c r="BU126" s="115">
        <f>+BS126+BT126</f>
        <v>10391765</v>
      </c>
      <c r="BV126" s="113">
        <f>+ROUND(((BV125/(1-0.055))-BV125),0)</f>
        <v>4542572</v>
      </c>
      <c r="BW126" s="114">
        <f>+ROUND(((BW125/(1-0.055))-BW125),0)</f>
        <v>5848190</v>
      </c>
      <c r="BX126" s="115">
        <f>+BV126+BW126</f>
        <v>10390762</v>
      </c>
      <c r="BY126" s="113">
        <f>+ROUND(((BY125/(1-0.055))-BY125),0)</f>
        <v>15830043</v>
      </c>
      <c r="BZ126" s="114">
        <f>+ROUND(((BZ125/(1-0.055))-BZ125),0)</f>
        <v>20379888</v>
      </c>
      <c r="CA126" s="115">
        <f t="shared" ref="CA126" si="203">+BY126+BZ126</f>
        <v>36209931</v>
      </c>
      <c r="CC126" s="176">
        <f>+ROUND(((CC125/(1-0.055))-CC125),0)</f>
        <v>2036182</v>
      </c>
      <c r="CD126" s="177">
        <f>+ROUND(((CD125/(1-0.055))-CD125),0)</f>
        <v>2618207</v>
      </c>
      <c r="CE126" s="178">
        <f>+CC126+CD126</f>
        <v>4654389</v>
      </c>
      <c r="CF126" s="176">
        <f>+ROUND(((CF125/(1-0.055))-CF125),0)</f>
        <v>1399482</v>
      </c>
      <c r="CG126" s="177">
        <f>+ROUND(((CG125/(1-0.055))-CG125),0)</f>
        <v>1799512</v>
      </c>
      <c r="CH126" s="178">
        <f>+CF126+CG126</f>
        <v>3198994</v>
      </c>
      <c r="CI126" s="176">
        <f>+ROUND(((CI125/(1-0.055))-CI125),0)</f>
        <v>3275326</v>
      </c>
      <c r="CJ126" s="177">
        <f>+ROUND(((CJ125/(1-0.055))-CJ125),0)</f>
        <v>4211549</v>
      </c>
      <c r="CK126" s="178">
        <f>+CI126+CJ126</f>
        <v>7486875</v>
      </c>
      <c r="CL126" s="176">
        <f>+ROUND(((CL125/(1-0.055))-CL125),0)</f>
        <v>4520465</v>
      </c>
      <c r="CM126" s="177">
        <f>+ROUND(((CM125/(1-0.055))-CM125),0)</f>
        <v>5812600</v>
      </c>
      <c r="CN126" s="179">
        <f>+CL126+CM126</f>
        <v>10333065</v>
      </c>
      <c r="CO126" s="184">
        <f>+ROUND(((CO125/(1-0.055))-CO125),0)</f>
        <v>4520028</v>
      </c>
      <c r="CP126" s="185">
        <f>+ROUND(((CP125/(1-0.055))-CP125),0)</f>
        <v>5812039</v>
      </c>
      <c r="CQ126" s="186">
        <f>+CO126+CP126</f>
        <v>10332067</v>
      </c>
      <c r="CR126" s="180">
        <f>+ROUND(((CR125/(1-0.055))-CR125),0)</f>
        <v>15751483</v>
      </c>
      <c r="CS126" s="177">
        <f>+ROUND(((CS125/(1-0.055))-CS125),0)</f>
        <v>20253907</v>
      </c>
      <c r="CT126" s="178">
        <f t="shared" ref="CT126" si="204">+CR126+CS126</f>
        <v>36005390</v>
      </c>
      <c r="DK126" s="58"/>
      <c r="DL126" s="58"/>
      <c r="DM126" s="58"/>
    </row>
    <row r="127" spans="1:119" ht="12.75" thickBot="1" x14ac:dyDescent="0.25">
      <c r="C127" s="134" t="s">
        <v>172</v>
      </c>
      <c r="U127" s="105">
        <f>+U125+U126</f>
        <v>1155909109.6556265</v>
      </c>
      <c r="V127" s="105">
        <f>+V125+V126</f>
        <v>1488883740.710479</v>
      </c>
      <c r="X127" s="116">
        <f>+X125+X126</f>
        <v>37907546.419999994</v>
      </c>
      <c r="Y127" s="117">
        <f>+Y125+Y126</f>
        <v>48802872.140000015</v>
      </c>
      <c r="Z127" s="118">
        <f>+X127+Y127</f>
        <v>86710418.560000002</v>
      </c>
      <c r="AA127" s="116">
        <f>+AA125+AA126</f>
        <v>25988953.459999993</v>
      </c>
      <c r="AB127" s="117">
        <f>+AB125+AB126</f>
        <v>33458656.780000009</v>
      </c>
      <c r="AC127" s="118">
        <f>+AA127+AB127</f>
        <v>59447610.240000002</v>
      </c>
      <c r="AD127" s="116">
        <f>+AD125+AD126</f>
        <v>58862814.180000015</v>
      </c>
      <c r="AE127" s="117">
        <f>+AE125+AE126</f>
        <v>75781068.839999974</v>
      </c>
      <c r="AF127" s="118">
        <f>+AD127+AE127</f>
        <v>134643883.01999998</v>
      </c>
      <c r="AG127" s="116">
        <f>+AG125+AG126</f>
        <v>82004440.100000009</v>
      </c>
      <c r="AH127" s="117">
        <f>+AH125+AH126</f>
        <v>105574023.52000004</v>
      </c>
      <c r="AI127" s="118">
        <f>+AG127+AH127</f>
        <v>187578463.62000006</v>
      </c>
      <c r="AJ127" s="116">
        <f>+AJ125+AJ126</f>
        <v>83055200.560000002</v>
      </c>
      <c r="AK127" s="117">
        <f>+AK125+AK126</f>
        <v>106926792.33999999</v>
      </c>
      <c r="AL127" s="118">
        <f>+AJ127+AK127</f>
        <v>189981992.89999998</v>
      </c>
      <c r="AM127" s="116">
        <f>+AM125+AM126</f>
        <v>287818955.72000003</v>
      </c>
      <c r="AN127" s="117">
        <f t="shared" ref="AN127:AO127" si="205">+AN125+AN126</f>
        <v>370543413.62000006</v>
      </c>
      <c r="AO127" s="118">
        <f t="shared" si="205"/>
        <v>658362369.34000015</v>
      </c>
      <c r="AQ127" s="116">
        <f>+AQ125+AQ126</f>
        <v>37719423.219999991</v>
      </c>
      <c r="AR127" s="117">
        <f>+AR125+AR126</f>
        <v>48501191.540000007</v>
      </c>
      <c r="AS127" s="118">
        <f>+AQ127+AR127</f>
        <v>86220614.75999999</v>
      </c>
      <c r="AT127" s="116">
        <f>+AT125+AT126</f>
        <v>25859979.249999996</v>
      </c>
      <c r="AU127" s="117">
        <f>+AU125+AU126</f>
        <v>33251828.500000007</v>
      </c>
      <c r="AV127" s="118">
        <f>+AT127+AU127</f>
        <v>59111807.75</v>
      </c>
      <c r="AW127" s="116">
        <f>+AW125+AW126</f>
        <v>58570696.410000011</v>
      </c>
      <c r="AX127" s="117">
        <f>+AX125+AX126</f>
        <v>75312618.449999973</v>
      </c>
      <c r="AY127" s="118">
        <f>+AW127+AX127</f>
        <v>133883314.85999998</v>
      </c>
      <c r="AZ127" s="116">
        <f>+AZ125+AZ126</f>
        <v>81597478.320000008</v>
      </c>
      <c r="BA127" s="117">
        <f>+BA125+BA126</f>
        <v>104921404.53000003</v>
      </c>
      <c r="BB127" s="118">
        <f>+AZ127+BA127</f>
        <v>186518882.85000002</v>
      </c>
      <c r="BC127" s="116">
        <f>+BC125+BC126</f>
        <v>82643023.999999985</v>
      </c>
      <c r="BD127" s="117">
        <f>+BD125+BD126</f>
        <v>106265810.98999999</v>
      </c>
      <c r="BE127" s="118">
        <f>+BC127+BD127</f>
        <v>188908834.98999998</v>
      </c>
      <c r="BF127" s="116">
        <f>+BF125+BF126</f>
        <v>286390602.20000005</v>
      </c>
      <c r="BG127" s="117">
        <f t="shared" ref="BG127:BH127" si="206">+BG125+BG126</f>
        <v>368252853.00999999</v>
      </c>
      <c r="BH127" s="118">
        <f t="shared" si="206"/>
        <v>654643455.21000016</v>
      </c>
      <c r="BJ127" s="116">
        <f>+BJ125+BJ126</f>
        <v>37206139.120000005</v>
      </c>
      <c r="BK127" s="117">
        <f>+BK125+BK126</f>
        <v>47899867.270000033</v>
      </c>
      <c r="BL127" s="118">
        <f>+BJ127+BK127</f>
        <v>85106006.390000045</v>
      </c>
      <c r="BM127" s="116">
        <f>+BM125+BM126</f>
        <v>25572033.579999991</v>
      </c>
      <c r="BN127" s="117">
        <f>+BN125+BN126</f>
        <v>32921906.079999994</v>
      </c>
      <c r="BO127" s="118">
        <f>+BM127+BN127</f>
        <v>58493939.659999982</v>
      </c>
      <c r="BP127" s="116">
        <f>+BP125+BP126</f>
        <v>59848382.910000004</v>
      </c>
      <c r="BQ127" s="117">
        <f>+BQ125+BQ126</f>
        <v>77049908.390000001</v>
      </c>
      <c r="BR127" s="118">
        <f>+BP127+BQ127</f>
        <v>136898291.30000001</v>
      </c>
      <c r="BS127" s="116">
        <f>+BS125+BS126</f>
        <v>82600185.770000026</v>
      </c>
      <c r="BT127" s="117">
        <f>+BT125+BT126</f>
        <v>106340997.88000003</v>
      </c>
      <c r="BU127" s="118">
        <f>+BS127+BT127</f>
        <v>188941183.65000004</v>
      </c>
      <c r="BV127" s="116">
        <f>+BV125+BV126</f>
        <v>82592214.239999995</v>
      </c>
      <c r="BW127" s="117">
        <f>+BW125+BW126</f>
        <v>106330734.18999995</v>
      </c>
      <c r="BX127" s="118">
        <f>+BV127+BW127</f>
        <v>188922948.42999995</v>
      </c>
      <c r="BY127" s="116">
        <f>+BY125+BY126</f>
        <v>287818955.62</v>
      </c>
      <c r="BZ127" s="117">
        <f t="shared" ref="BZ127:CA127" si="207">+BZ125+BZ126</f>
        <v>370543413.80999994</v>
      </c>
      <c r="CA127" s="118">
        <f t="shared" si="207"/>
        <v>658362369.42999995</v>
      </c>
      <c r="CC127" s="116">
        <f>+CC125+CC126</f>
        <v>37021496.329999998</v>
      </c>
      <c r="CD127" s="117">
        <f>+CD125+CD126</f>
        <v>47603767.69000002</v>
      </c>
      <c r="CE127" s="118">
        <f>+CC127+CD127</f>
        <v>84625264.020000011</v>
      </c>
      <c r="CF127" s="116">
        <f>+CF125+CF126</f>
        <v>25445127.61999999</v>
      </c>
      <c r="CG127" s="117">
        <f>+CG125+CG126</f>
        <v>32718395.289999999</v>
      </c>
      <c r="CH127" s="118">
        <f>+CF127+CG127</f>
        <v>58163522.909999989</v>
      </c>
      <c r="CI127" s="116">
        <f>+CI125+CI126</f>
        <v>59551375.090000004</v>
      </c>
      <c r="CJ127" s="117">
        <f>+CJ125+CJ126</f>
        <v>76573613</v>
      </c>
      <c r="CK127" s="118">
        <f>+CI127+CJ127</f>
        <v>136124988.09</v>
      </c>
      <c r="CL127" s="116">
        <f>+CL125+CL126</f>
        <v>82190268.110000029</v>
      </c>
      <c r="CM127" s="117">
        <f>+CM125+CM126</f>
        <v>105683637.51000002</v>
      </c>
      <c r="CN127" s="118">
        <f>+CL127+CM127</f>
        <v>187873905.62000006</v>
      </c>
      <c r="CO127" s="181">
        <f>+CO125+CO126</f>
        <v>82182334.960000008</v>
      </c>
      <c r="CP127" s="182">
        <f>+CP125+CP126</f>
        <v>105673437.76999997</v>
      </c>
      <c r="CQ127" s="183">
        <f>+CO127+CP127</f>
        <v>187855772.72999996</v>
      </c>
      <c r="CR127" s="116">
        <f>+CR125+CR126</f>
        <v>286390602.11000001</v>
      </c>
      <c r="CS127" s="117">
        <f t="shared" ref="CS127:CT127" si="208">+CS125+CS126</f>
        <v>368252851.25999993</v>
      </c>
      <c r="CT127" s="118">
        <f t="shared" si="208"/>
        <v>654643453.36999989</v>
      </c>
      <c r="DK127" s="59"/>
      <c r="DL127" s="59"/>
      <c r="DM127" s="59"/>
    </row>
    <row r="129" spans="3:117" ht="15" hidden="1" x14ac:dyDescent="0.2">
      <c r="C129" s="41" t="s">
        <v>42</v>
      </c>
      <c r="X129" s="77">
        <f>+X127*'Distribution Wksht'!$B$22</f>
        <v>1431768.9641801475</v>
      </c>
      <c r="Y129" s="78">
        <f>+Y127*'Distribution Wksht'!$B$22</f>
        <v>1843285.6856184788</v>
      </c>
      <c r="Z129" s="79">
        <f>+X129+Y129</f>
        <v>3275054.6497986261</v>
      </c>
      <c r="AA129" s="77">
        <f>+AA127*'Distribution Wksht'!$B$23</f>
        <v>693188.48773595633</v>
      </c>
      <c r="AB129" s="78">
        <f>+AB127*'Distribution Wksht'!$B$23</f>
        <v>892423.61108159111</v>
      </c>
      <c r="AC129" s="79">
        <f>+AA129+AB129</f>
        <v>1585612.0988175473</v>
      </c>
      <c r="AD129" s="77">
        <f>+AD127*'Distribution Wksht'!$B$24</f>
        <v>1936632.3045369417</v>
      </c>
      <c r="AE129" s="78">
        <f>+AE127*'Distribution Wksht'!$B$24</f>
        <v>2493256.023048705</v>
      </c>
      <c r="AF129" s="79">
        <f>+AD129+AE129</f>
        <v>4429888.3275856469</v>
      </c>
      <c r="AG129" s="77">
        <f>+AG127*'Distribution Wksht'!$B$25</f>
        <v>3772169.3506476572</v>
      </c>
      <c r="AH129" s="78">
        <f>+AH127*'Distribution Wksht'!$B$25</f>
        <v>4856360.1588043645</v>
      </c>
      <c r="AI129" s="79">
        <f>+AG129+AH129</f>
        <v>8628529.5094520226</v>
      </c>
      <c r="AJ129" s="77">
        <f>+AJ127*'Distribution Wksht'!$B$26</f>
        <v>3690022.8321898002</v>
      </c>
      <c r="AK129" s="78">
        <f>+AK127*'Distribution Wksht'!$B$26</f>
        <v>4750603.2427479504</v>
      </c>
      <c r="AL129" s="79">
        <f>+AJ129+AK129</f>
        <v>8440626.0749377497</v>
      </c>
      <c r="AM129" s="77">
        <f t="shared" ref="AM129:AM131" si="209">+X129+AA129+AD129+AG129+AJ129</f>
        <v>11523781.939290503</v>
      </c>
      <c r="AN129" s="78">
        <f t="shared" ref="AN129:AN131" si="210">+Y129+AB129+AE129+AH129+AK129</f>
        <v>14835928.72130109</v>
      </c>
      <c r="AO129" s="79">
        <f>+AM129+AN129</f>
        <v>26359710.660591595</v>
      </c>
      <c r="AQ129" s="77">
        <f>+AQ127*'Distribution Wksht'!$I$22</f>
        <v>1424663.546271587</v>
      </c>
      <c r="AR129" s="78">
        <f>+AR127*'Distribution Wksht'!$I$22</f>
        <v>1831891.2019083074</v>
      </c>
      <c r="AS129" s="79">
        <f>+AQ129+AR129</f>
        <v>3256554.7481798944</v>
      </c>
      <c r="AT129" s="77">
        <f>+AT127*'Distribution Wksht'!$I$23</f>
        <v>689748.43241689773</v>
      </c>
      <c r="AU129" s="78">
        <f>+AU127*'Distribution Wksht'!$I$23</f>
        <v>886906.9986926046</v>
      </c>
      <c r="AV129" s="79">
        <f>+AT129+AU129</f>
        <v>1576655.4311095024</v>
      </c>
      <c r="AW129" s="77">
        <f>+AW127*'Distribution Wksht'!$I$24</f>
        <v>1927021.4030197063</v>
      </c>
      <c r="AX129" s="78">
        <f>+AX127*'Distribution Wksht'!$I$24</f>
        <v>2477843.6413781191</v>
      </c>
      <c r="AY129" s="79">
        <f>+AW129+AX129</f>
        <v>4404865.0443978254</v>
      </c>
      <c r="AZ129" s="77">
        <f>+AZ127*'Distribution Wksht'!$I$25</f>
        <v>3753449.2819351703</v>
      </c>
      <c r="BA129" s="78">
        <f>+BA127*'Distribution Wksht'!$I$25</f>
        <v>4826339.9629622046</v>
      </c>
      <c r="BB129" s="79">
        <f>+AZ129+BA129</f>
        <v>8579789.2448973749</v>
      </c>
      <c r="BC129" s="77">
        <f>+BC127*'Distribution Wksht'!$I$26</f>
        <v>3671710.4218044351</v>
      </c>
      <c r="BD129" s="78">
        <f>+BD127*'Distribution Wksht'!$I$26</f>
        <v>4721236.7942088293</v>
      </c>
      <c r="BE129" s="79">
        <f>+BC129+BD129</f>
        <v>8392947.2160132639</v>
      </c>
      <c r="BF129" s="77">
        <f t="shared" ref="BF129:BF131" si="211">+AQ129+AT129+AW129+AZ129+BC129</f>
        <v>11466593.085447798</v>
      </c>
      <c r="BG129" s="78">
        <f t="shared" ref="BG129:BG131" si="212">+AR129+AU129+AX129+BA129+BD129</f>
        <v>14744218.599150065</v>
      </c>
      <c r="BH129" s="79">
        <f>+BF129+BG129</f>
        <v>26210811.684597865</v>
      </c>
      <c r="BJ129" s="77">
        <f>+BJ127*'Distribution Wksht'!$P$22</f>
        <v>1590079.7371422192</v>
      </c>
      <c r="BK129" s="78">
        <f>+BK127*'Distribution Wksht'!$P$22</f>
        <v>2047097.8757612309</v>
      </c>
      <c r="BL129" s="79">
        <f t="shared" ref="BL129:BL131" si="213">+BJ129+BK129</f>
        <v>3637177.6129034502</v>
      </c>
      <c r="BM129" s="77">
        <f>+BM127*'Distribution Wksht'!$P$23</f>
        <v>764607.86889903236</v>
      </c>
      <c r="BN129" s="78">
        <f>+BN127*'Distribution Wksht'!$P$23</f>
        <v>984370.22496366128</v>
      </c>
      <c r="BO129" s="79">
        <f t="shared" ref="BO129:BO131" si="214">+BM129+BN129</f>
        <v>1748978.0938626938</v>
      </c>
      <c r="BP129" s="77">
        <f>+BP127*'Distribution Wksht'!$P$24</f>
        <v>2262202.592432797</v>
      </c>
      <c r="BQ129" s="78">
        <f>+BQ127*'Distribution Wksht'!$P$24</f>
        <v>2912401.2050364609</v>
      </c>
      <c r="BR129" s="79">
        <f t="shared" ref="BR129:BR131" si="215">+BP129+BQ129</f>
        <v>5174603.7974692583</v>
      </c>
      <c r="BS129" s="77">
        <f>+BS127*'Distribution Wksht'!$P$25</f>
        <v>4251749.7369227447</v>
      </c>
      <c r="BT129" s="78">
        <f>+BT127*'Distribution Wksht'!$P$25</f>
        <v>5473780.7856675005</v>
      </c>
      <c r="BU129" s="79">
        <f t="shared" ref="BU129:BU131" si="216">+BS129+BT129</f>
        <v>9725530.5225902461</v>
      </c>
      <c r="BV129" s="77">
        <f>+BV127*'Distribution Wksht'!$P$26</f>
        <v>4143377.0186052173</v>
      </c>
      <c r="BW129" s="78">
        <f>+BW127*'Distribution Wksht'!$P$26</f>
        <v>5334259.7055703523</v>
      </c>
      <c r="BX129" s="79">
        <f t="shared" ref="BX129:BX131" si="217">+BV129+BW129</f>
        <v>9477636.7241755687</v>
      </c>
      <c r="BY129" s="77">
        <f t="shared" ref="BY129:BY131" si="218">+BJ129+BM129+BP129+BS129+BV129</f>
        <v>13012016.954002012</v>
      </c>
      <c r="BZ129" s="78">
        <f t="shared" ref="BZ129:BZ131" si="219">+BK129+BN129+BQ129+BT129+BW129</f>
        <v>16751909.796999205</v>
      </c>
      <c r="CA129" s="79">
        <f t="shared" ref="CA129:CA131" si="220">+BY129+BZ129</f>
        <v>29763926.751001216</v>
      </c>
      <c r="CC129" s="77">
        <f>+CC127*'Distribution Wksht'!$W$22</f>
        <v>1582188.653414303</v>
      </c>
      <c r="CD129" s="78">
        <f>+CD127*'Distribution Wksht'!$W$22</f>
        <v>2034443.460294584</v>
      </c>
      <c r="CE129" s="79">
        <f t="shared" ref="CE129:CE131" si="221">+CC129+CD129</f>
        <v>3616632.1137088872</v>
      </c>
      <c r="CF129" s="77">
        <f>+CF127*'Distribution Wksht'!$W$23</f>
        <v>760813.36052242527</v>
      </c>
      <c r="CG129" s="78">
        <f>+CG127*'Distribution Wksht'!$W$23</f>
        <v>978285.21999317058</v>
      </c>
      <c r="CH129" s="79">
        <f t="shared" ref="CH129:CH131" si="222">+CF129+CG129</f>
        <v>1739098.5805155959</v>
      </c>
      <c r="CI129" s="77">
        <f>+CI127*'Distribution Wksht'!$W$24</f>
        <v>2250976.025770383</v>
      </c>
      <c r="CJ129" s="78">
        <f>+CJ127*'Distribution Wksht'!$W$24</f>
        <v>2894397.7667874759</v>
      </c>
      <c r="CK129" s="79">
        <f t="shared" ref="CK129:CK131" si="223">+CI129+CJ129</f>
        <v>5145373.7925578589</v>
      </c>
      <c r="CL129" s="77">
        <f>+CL127*'Distribution Wksht'!$W$25</f>
        <v>4230649.6959625706</v>
      </c>
      <c r="CM129" s="78">
        <f>+CM127*'Distribution Wksht'!$W$25</f>
        <v>5439943.9152760291</v>
      </c>
      <c r="CN129" s="79">
        <f t="shared" ref="CN129:CN131" si="224">+CL129+CM129</f>
        <v>9670593.6112385988</v>
      </c>
      <c r="CO129" s="77">
        <f>+CO127*'Distribution Wksht'!$W$26</f>
        <v>4122814.7367390422</v>
      </c>
      <c r="CP129" s="78">
        <f>+CP127*'Distribution Wksht'!$W$26</f>
        <v>5301285.327705563</v>
      </c>
      <c r="CQ129" s="79">
        <f t="shared" ref="CQ129:CQ131" si="225">+CO129+CP129</f>
        <v>9424100.0644446053</v>
      </c>
      <c r="CR129" s="77">
        <f t="shared" ref="CR129:CR131" si="226">+CC129+CF129+CI129+CL129+CO129</f>
        <v>12947442.472408723</v>
      </c>
      <c r="CS129" s="78">
        <f t="shared" ref="CS129:CS131" si="227">+CD129+CG129+CJ129+CM129+CP129</f>
        <v>16648355.690056823</v>
      </c>
      <c r="CT129" s="79">
        <f t="shared" ref="CT129:CT131" si="228">+CR129+CS129</f>
        <v>29595798.162465546</v>
      </c>
      <c r="CV129" s="77">
        <f t="shared" ref="CV129:CW129" si="229">+X129+AQ129+BJ129+CC129</f>
        <v>6028700.9010082576</v>
      </c>
      <c r="CW129" s="78">
        <f t="shared" si="229"/>
        <v>7756718.2235826012</v>
      </c>
      <c r="CX129" s="79">
        <f>+CV129+CW129</f>
        <v>13785419.124590859</v>
      </c>
      <c r="CY129" s="77">
        <f t="shared" ref="CY129:CY131" si="230">+AA129+AT129+BM129+CF129</f>
        <v>2908358.1495743119</v>
      </c>
      <c r="CZ129" s="78">
        <f t="shared" ref="CZ129:CZ131" si="231">+AB129+AU129+BN129+CG129</f>
        <v>3741986.0547310272</v>
      </c>
      <c r="DA129" s="79">
        <f>+CY129+CZ129</f>
        <v>6650344.2043053396</v>
      </c>
      <c r="DB129" s="77">
        <f t="shared" ref="DB129:DB131" si="232">+AD129+AW129+BP129+CI129</f>
        <v>8376832.3257598281</v>
      </c>
      <c r="DC129" s="78">
        <f t="shared" ref="DC129:DC131" si="233">+AE129+AX129+BQ129+CJ129</f>
        <v>10777898.63625076</v>
      </c>
      <c r="DD129" s="79">
        <f>+DB129+DC129</f>
        <v>19154730.962010588</v>
      </c>
      <c r="DE129" s="77">
        <f t="shared" ref="DE129:DE131" si="234">+AG129+AZ129+BS129+CL129</f>
        <v>16008018.065468144</v>
      </c>
      <c r="DF129" s="78">
        <f t="shared" ref="DF129:DF131" si="235">+AH129+BA129+BT129+CM129</f>
        <v>20596424.822710097</v>
      </c>
      <c r="DG129" s="79">
        <f>+DE129+DF129</f>
        <v>36604442.888178244</v>
      </c>
      <c r="DH129" s="77">
        <f t="shared" ref="DH129:DH131" si="236">+AJ129+BC129+BV129+CO129</f>
        <v>15627925.009338494</v>
      </c>
      <c r="DI129" s="78">
        <f t="shared" ref="DI129:DI131" si="237">+AK129+BD129+BW129+CP129</f>
        <v>20107385.070232693</v>
      </c>
      <c r="DJ129" s="79">
        <f>+DH129+DI129</f>
        <v>35735310.079571187</v>
      </c>
      <c r="DK129" s="77">
        <f t="shared" ref="DK129:DK131" si="238">+CV129+CY129+DB129+DE129+DH129</f>
        <v>48949834.451149032</v>
      </c>
      <c r="DL129" s="78">
        <f t="shared" ref="DL129:DL131" si="239">+CW129+CZ129+DC129+DF129+DI129</f>
        <v>62980412.807507172</v>
      </c>
      <c r="DM129" s="79">
        <f t="shared" ref="DM129:DM131" si="240">+DK129+DL129</f>
        <v>111930247.2586562</v>
      </c>
    </row>
    <row r="130" spans="3:117" ht="15" hidden="1" x14ac:dyDescent="0.2">
      <c r="C130" s="41" t="s">
        <v>33</v>
      </c>
      <c r="X130" s="70">
        <f>+X127*'Distribution Wksht'!$C$22</f>
        <v>19011593.695954185</v>
      </c>
      <c r="Y130" s="24">
        <f>+Y127*'Distribution Wksht'!$C$22</f>
        <v>24475875.22656874</v>
      </c>
      <c r="Z130" s="27">
        <f>+X130+Y130</f>
        <v>43487468.922522925</v>
      </c>
      <c r="AA130" s="70">
        <f>+AA127*'Distribution Wksht'!$C$23</f>
        <v>10162541.455265203</v>
      </c>
      <c r="AB130" s="24">
        <f>+AB127*'Distribution Wksht'!$C$23</f>
        <v>13083442.820719121</v>
      </c>
      <c r="AC130" s="27">
        <f>+AA130+AB130</f>
        <v>23245984.275984325</v>
      </c>
      <c r="AD130" s="70">
        <f>+AD127*'Distribution Wksht'!$C$24</f>
        <v>26411453.24560526</v>
      </c>
      <c r="AE130" s="24">
        <f>+AE127*'Distribution Wksht'!$C$24</f>
        <v>34002590.335711546</v>
      </c>
      <c r="AF130" s="27">
        <f>+AD130+AE130</f>
        <v>60414043.581316806</v>
      </c>
      <c r="AG130" s="70">
        <f>+AG127*'Distribution Wksht'!$C$25</f>
        <v>41883764.762515359</v>
      </c>
      <c r="AH130" s="24">
        <f>+AH127*'Distribution Wksht'!$C$25</f>
        <v>53921928.62669085</v>
      </c>
      <c r="AI130" s="27">
        <f>+AG130+AH130</f>
        <v>95805693.389206201</v>
      </c>
      <c r="AJ130" s="70">
        <f>+AJ127*'Distribution Wksht'!$C$26</f>
        <v>38203102.190353818</v>
      </c>
      <c r="AK130" s="24">
        <f>+AK127*'Distribution Wksht'!$C$26</f>
        <v>49183376.201719709</v>
      </c>
      <c r="AL130" s="27">
        <f>+AJ130+AK130</f>
        <v>87386478.392073527</v>
      </c>
      <c r="AM130" s="70">
        <f t="shared" si="209"/>
        <v>135672455.34969383</v>
      </c>
      <c r="AN130" s="24">
        <f t="shared" si="210"/>
        <v>174667213.21140996</v>
      </c>
      <c r="AO130" s="27">
        <f>+AM130+AN130</f>
        <v>310339668.56110382</v>
      </c>
      <c r="AQ130" s="70">
        <f>+AQ127*'Distribution Wksht'!$J$22</f>
        <v>18917245.151114158</v>
      </c>
      <c r="AR130" s="24">
        <f>+AR127*'Distribution Wksht'!$J$22</f>
        <v>24324574.772310749</v>
      </c>
      <c r="AS130" s="27">
        <f>+AQ130+AR130</f>
        <v>43241819.923424907</v>
      </c>
      <c r="AT130" s="70">
        <f>+AT127*'Distribution Wksht'!$J$23</f>
        <v>10112108.268034238</v>
      </c>
      <c r="AU130" s="24">
        <f>+AU127*'Distribution Wksht'!$J$23</f>
        <v>13002566.113896113</v>
      </c>
      <c r="AV130" s="27">
        <f>+AT130+AU130</f>
        <v>23114674.381930351</v>
      </c>
      <c r="AW130" s="70">
        <f>+AW127*'Distribution Wksht'!$J$24</f>
        <v>26280381.448715419</v>
      </c>
      <c r="AX130" s="24">
        <f>+AX127*'Distribution Wksht'!$J$24</f>
        <v>33792398.9653918</v>
      </c>
      <c r="AY130" s="27">
        <f>+AW130+AX130</f>
        <v>60072780.414107218</v>
      </c>
      <c r="AZ130" s="70">
        <f>+AZ127*'Distribution Wksht'!$J$25</f>
        <v>41675909.048360504</v>
      </c>
      <c r="BA130" s="24">
        <f>+BA127*'Distribution Wksht'!$J$25</f>
        <v>53588603.501571067</v>
      </c>
      <c r="BB130" s="27">
        <f>+AZ130+BA130</f>
        <v>95264512.549931571</v>
      </c>
      <c r="BC130" s="70">
        <f>+BC127*'Distribution Wksht'!$J$26</f>
        <v>38013512.337629616</v>
      </c>
      <c r="BD130" s="24">
        <f>+BD127*'Distribution Wksht'!$J$26</f>
        <v>48879343.005848654</v>
      </c>
      <c r="BE130" s="27">
        <f>+BC130+BD130</f>
        <v>86892855.343478262</v>
      </c>
      <c r="BF130" s="70">
        <f t="shared" si="211"/>
        <v>134999156.25385395</v>
      </c>
      <c r="BG130" s="24">
        <f t="shared" si="212"/>
        <v>173587486.35901839</v>
      </c>
      <c r="BH130" s="27">
        <f>+BF130+BG130</f>
        <v>308586642.61287236</v>
      </c>
      <c r="BJ130" s="70">
        <f>+BJ127*'Distribution Wksht'!$Q$22</f>
        <v>17201626.802723356</v>
      </c>
      <c r="BK130" s="24">
        <f>+BK127*'Distribution Wksht'!$Q$22</f>
        <v>22145690.473850053</v>
      </c>
      <c r="BL130" s="27">
        <f t="shared" si="213"/>
        <v>39347317.276573405</v>
      </c>
      <c r="BM130" s="70">
        <f>+BM127*'Distribution Wksht'!$Q$23</f>
        <v>9211477.1603949778</v>
      </c>
      <c r="BN130" s="24">
        <f>+BN127*'Distribution Wksht'!$Q$23</f>
        <v>11859025.01589741</v>
      </c>
      <c r="BO130" s="27">
        <f t="shared" si="214"/>
        <v>21070502.17629239</v>
      </c>
      <c r="BP130" s="70">
        <f>+BP127*'Distribution Wksht'!$Q$24</f>
        <v>25097231.628674638</v>
      </c>
      <c r="BQ130" s="24">
        <f>+BQ127*'Distribution Wksht'!$Q$24</f>
        <v>32310637.377453431</v>
      </c>
      <c r="BR130" s="27">
        <f t="shared" si="215"/>
        <v>57407869.006128073</v>
      </c>
      <c r="BS130" s="70">
        <f>+BS127*'Distribution Wksht'!$Q$25</f>
        <v>39202818.777201511</v>
      </c>
      <c r="BT130" s="24">
        <f>+BT127*'Distribution Wksht'!$Q$25</f>
        <v>50470429.692308538</v>
      </c>
      <c r="BU130" s="27">
        <f t="shared" si="216"/>
        <v>89673248.469510049</v>
      </c>
      <c r="BV130" s="70">
        <f>+BV127*'Distribution Wksht'!$Q$26</f>
        <v>35427652.438050367</v>
      </c>
      <c r="BW130" s="24">
        <f>+BW127*'Distribution Wksht'!$Q$26</f>
        <v>45610210.708476551</v>
      </c>
      <c r="BX130" s="27">
        <f t="shared" si="217"/>
        <v>81037863.146526918</v>
      </c>
      <c r="BY130" s="70">
        <f t="shared" si="218"/>
        <v>126140806.80704483</v>
      </c>
      <c r="BZ130" s="24">
        <f t="shared" si="219"/>
        <v>162395993.26798597</v>
      </c>
      <c r="CA130" s="27">
        <f t="shared" si="220"/>
        <v>288536800.0750308</v>
      </c>
      <c r="CC130" s="70">
        <f>+CC127*'Distribution Wksht'!$X$22</f>
        <v>17116260.343302514</v>
      </c>
      <c r="CD130" s="24">
        <f>+CD127*'Distribution Wksht'!$X$22</f>
        <v>22008793.859687109</v>
      </c>
      <c r="CE130" s="27">
        <f t="shared" si="221"/>
        <v>39125054.202989623</v>
      </c>
      <c r="CF130" s="70">
        <f>+CF127*'Distribution Wksht'!$X$23</f>
        <v>9165763.4963486306</v>
      </c>
      <c r="CG130" s="24">
        <f>+CG127*'Distribution Wksht'!$X$23</f>
        <v>11785717.001964366</v>
      </c>
      <c r="CH130" s="27">
        <f t="shared" si="222"/>
        <v>20951480.498312995</v>
      </c>
      <c r="CI130" s="70">
        <f>+CI127*'Distribution Wksht'!$X$24</f>
        <v>24972682.331072442</v>
      </c>
      <c r="CJ130" s="24">
        <f>+CJ127*'Distribution Wksht'!$X$24</f>
        <v>32110904.399797611</v>
      </c>
      <c r="CK130" s="27">
        <f t="shared" si="223"/>
        <v>57083586.730870053</v>
      </c>
      <c r="CL130" s="70">
        <f>+CL127*'Distribution Wksht'!$X$25</f>
        <v>39008268.031476781</v>
      </c>
      <c r="CM130" s="24">
        <f>+CM127*'Distribution Wksht'!$X$25</f>
        <v>50158440.327924035</v>
      </c>
      <c r="CN130" s="27">
        <f t="shared" si="224"/>
        <v>89166708.359400809</v>
      </c>
      <c r="CO130" s="70">
        <f>+CO127*'Distribution Wksht'!$X$26</f>
        <v>35251836.099827468</v>
      </c>
      <c r="CP130" s="24">
        <f>+CP127*'Distribution Wksht'!$X$26</f>
        <v>45328265.62042179</v>
      </c>
      <c r="CQ130" s="27">
        <f t="shared" si="225"/>
        <v>80580101.720249265</v>
      </c>
      <c r="CR130" s="70">
        <f t="shared" si="226"/>
        <v>125514810.30202784</v>
      </c>
      <c r="CS130" s="24">
        <f t="shared" si="227"/>
        <v>161392121.20979491</v>
      </c>
      <c r="CT130" s="27">
        <f t="shared" si="228"/>
        <v>286906931.51182276</v>
      </c>
      <c r="CV130" s="70">
        <f t="shared" ref="CV130:CV131" si="241">+X130+AQ130+BJ130+CC130</f>
        <v>72246725.993094206</v>
      </c>
      <c r="CW130" s="24">
        <f t="shared" ref="CW130:CW131" si="242">+Y130+AR130+BK130+CD130</f>
        <v>92954934.332416654</v>
      </c>
      <c r="CX130" s="27">
        <f>+CV130+CW130</f>
        <v>165201660.32551086</v>
      </c>
      <c r="CY130" s="70">
        <f t="shared" si="230"/>
        <v>38651890.380043052</v>
      </c>
      <c r="CZ130" s="24">
        <f t="shared" si="231"/>
        <v>49730750.952477008</v>
      </c>
      <c r="DA130" s="27">
        <f>+CY130+CZ130</f>
        <v>88382641.332520068</v>
      </c>
      <c r="DB130" s="70">
        <f t="shared" si="232"/>
        <v>102761748.65406775</v>
      </c>
      <c r="DC130" s="24">
        <f t="shared" si="233"/>
        <v>132216531.07835439</v>
      </c>
      <c r="DD130" s="27">
        <f>+DB130+DC130</f>
        <v>234978279.73242214</v>
      </c>
      <c r="DE130" s="70">
        <f t="shared" si="234"/>
        <v>161770760.61955416</v>
      </c>
      <c r="DF130" s="24">
        <f t="shared" si="235"/>
        <v>208139402.14849451</v>
      </c>
      <c r="DG130" s="27">
        <f>+DE130+DF130</f>
        <v>369910162.76804864</v>
      </c>
      <c r="DH130" s="70">
        <f t="shared" si="236"/>
        <v>146896103.06586125</v>
      </c>
      <c r="DI130" s="24">
        <f t="shared" si="237"/>
        <v>189001195.53646672</v>
      </c>
      <c r="DJ130" s="27">
        <f>+DH130+DI130</f>
        <v>335897298.60232794</v>
      </c>
      <c r="DK130" s="70">
        <f t="shared" si="238"/>
        <v>522327228.71262038</v>
      </c>
      <c r="DL130" s="24">
        <f t="shared" si="239"/>
        <v>672042814.04820931</v>
      </c>
      <c r="DM130" s="27">
        <f t="shared" si="240"/>
        <v>1194370042.7608297</v>
      </c>
    </row>
    <row r="131" spans="3:117" ht="15" hidden="1" x14ac:dyDescent="0.2">
      <c r="C131" s="41" t="s">
        <v>43</v>
      </c>
      <c r="X131" s="71">
        <f>+X127*'Distribution Wksht'!$D$22</f>
        <v>17464183.759865664</v>
      </c>
      <c r="Y131" s="28">
        <f>+Y127*'Distribution Wksht'!$D$22</f>
        <v>22483711.227812801</v>
      </c>
      <c r="Z131" s="31">
        <f>+X131+Y131</f>
        <v>39947894.987678468</v>
      </c>
      <c r="AA131" s="71">
        <f>+AA127*'Distribution Wksht'!$D$23</f>
        <v>15133223.516998839</v>
      </c>
      <c r="AB131" s="28">
        <f>+AB127*'Distribution Wksht'!$D$23</f>
        <v>19482790.348199304</v>
      </c>
      <c r="AC131" s="31">
        <f>+AA131+AB131</f>
        <v>34616013.865198143</v>
      </c>
      <c r="AD131" s="71">
        <f>+AD127*'Distribution Wksht'!$D$24</f>
        <v>30514728.629857808</v>
      </c>
      <c r="AE131" s="28">
        <f>+AE127*'Distribution Wksht'!$D$24</f>
        <v>39285222.481239721</v>
      </c>
      <c r="AF131" s="31">
        <f>+AD131+AE131</f>
        <v>69799951.11109753</v>
      </c>
      <c r="AG131" s="71">
        <f>+AG127*'Distribution Wksht'!$D$25</f>
        <v>36348505.986836977</v>
      </c>
      <c r="AH131" s="28">
        <f>+AH127*'Distribution Wksht'!$D$25</f>
        <v>46795734.734504804</v>
      </c>
      <c r="AI131" s="31">
        <f>+AG131+AH131</f>
        <v>83144240.721341789</v>
      </c>
      <c r="AJ131" s="71">
        <f>+AJ127*'Distribution Wksht'!$D$26</f>
        <v>41162075.537456371</v>
      </c>
      <c r="AK131" s="28">
        <f>+AK127*'Distribution Wksht'!$D$26</f>
        <v>52992812.89553231</v>
      </c>
      <c r="AL131" s="31">
        <f>+AJ131+AK131</f>
        <v>94154888.432988673</v>
      </c>
      <c r="AM131" s="71">
        <f t="shared" si="209"/>
        <v>140622717.43101564</v>
      </c>
      <c r="AN131" s="28">
        <f t="shared" si="210"/>
        <v>181040271.68728894</v>
      </c>
      <c r="AO131" s="31">
        <f>+AM131+AN131</f>
        <v>321662989.11830461</v>
      </c>
      <c r="AQ131" s="71">
        <f>+AQ127*'Distribution Wksht'!$K$22</f>
        <v>17377514.522614252</v>
      </c>
      <c r="AR131" s="28">
        <f>+AR127*'Distribution Wksht'!$K$22</f>
        <v>22344725.565780953</v>
      </c>
      <c r="AS131" s="31">
        <f>+AQ131+AR131</f>
        <v>39722240.088395208</v>
      </c>
      <c r="AT131" s="71">
        <f>+AT127*'Distribution Wksht'!$K$23</f>
        <v>15058122.549548866</v>
      </c>
      <c r="AU131" s="28">
        <f>+AU127*'Distribution Wksht'!$K$23</f>
        <v>19362355.387411296</v>
      </c>
      <c r="AV131" s="31">
        <f>+AT131+AU131</f>
        <v>34420477.936960161</v>
      </c>
      <c r="AW131" s="71">
        <f>+AW127*'Distribution Wksht'!$K$24</f>
        <v>30363293.558264885</v>
      </c>
      <c r="AX131" s="28">
        <f>+AX127*'Distribution Wksht'!$K$24</f>
        <v>39042375.843230046</v>
      </c>
      <c r="AY131" s="31">
        <f>+AW131+AX131</f>
        <v>69405669.401494935</v>
      </c>
      <c r="AZ131" s="71">
        <f>+AZ127*'Distribution Wksht'!$K$25</f>
        <v>36168119.989704318</v>
      </c>
      <c r="BA131" s="28">
        <f>+BA127*'Distribution Wksht'!$K$25</f>
        <v>46506461.065466747</v>
      </c>
      <c r="BB131" s="31">
        <f>+AZ131+BA131</f>
        <v>82674581.055171072</v>
      </c>
      <c r="BC131" s="71">
        <f>+BC127*'Distribution Wksht'!$K$26</f>
        <v>40957801.240565911</v>
      </c>
      <c r="BD131" s="28">
        <f>+BD127*'Distribution Wksht'!$K$26</f>
        <v>52665231.189942487</v>
      </c>
      <c r="BE131" s="31">
        <f>+BC131+BD131</f>
        <v>93623032.430508405</v>
      </c>
      <c r="BF131" s="71">
        <f t="shared" si="211"/>
        <v>139924851.86069822</v>
      </c>
      <c r="BG131" s="28">
        <f t="shared" si="212"/>
        <v>179921149.05183154</v>
      </c>
      <c r="BH131" s="31">
        <f>+BF131+BG131</f>
        <v>319846000.91252977</v>
      </c>
      <c r="BJ131" s="71">
        <f>+BJ127*'Distribution Wksht'!$R$22</f>
        <v>18414432.580134429</v>
      </c>
      <c r="BK131" s="28">
        <f>+BK127*'Distribution Wksht'!$R$22</f>
        <v>23707078.920388751</v>
      </c>
      <c r="BL131" s="31">
        <f t="shared" si="213"/>
        <v>42121511.50052318</v>
      </c>
      <c r="BM131" s="71">
        <f>+BM127*'Distribution Wksht'!$R$23</f>
        <v>15595948.550705984</v>
      </c>
      <c r="BN131" s="28">
        <f>+BN127*'Distribution Wksht'!$R$23</f>
        <v>20078510.839138925</v>
      </c>
      <c r="BO131" s="31">
        <f t="shared" si="214"/>
        <v>35674459.389844909</v>
      </c>
      <c r="BP131" s="71">
        <f>+BP127*'Distribution Wksht'!$R$24</f>
        <v>32488948.688892569</v>
      </c>
      <c r="BQ131" s="28">
        <f>+BQ127*'Distribution Wksht'!$R$24</f>
        <v>41826869.807510108</v>
      </c>
      <c r="BR131" s="31">
        <f t="shared" si="215"/>
        <v>74315818.496402681</v>
      </c>
      <c r="BS131" s="71">
        <f>+BS127*'Distribution Wksht'!$R$25</f>
        <v>39145617.255875774</v>
      </c>
      <c r="BT131" s="28">
        <f>+BT127*'Distribution Wksht'!$R$25</f>
        <v>50396787.402023986</v>
      </c>
      <c r="BU131" s="31">
        <f t="shared" si="216"/>
        <v>89542404.657899767</v>
      </c>
      <c r="BV131" s="71">
        <f>+BV127*'Distribution Wksht'!$R$26</f>
        <v>43021184.78334441</v>
      </c>
      <c r="BW131" s="28">
        <f>+BW127*'Distribution Wksht'!$R$26</f>
        <v>55386263.775953047</v>
      </c>
      <c r="BX131" s="31">
        <f t="shared" si="217"/>
        <v>98407448.559297457</v>
      </c>
      <c r="BY131" s="71">
        <f t="shared" si="218"/>
        <v>148666131.85895318</v>
      </c>
      <c r="BZ131" s="28">
        <f t="shared" si="219"/>
        <v>191395510.74501485</v>
      </c>
      <c r="CA131" s="31">
        <f t="shared" si="220"/>
        <v>340061642.60396802</v>
      </c>
      <c r="CC131" s="71">
        <f>+CC127*'Distribution Wksht'!$Y$22</f>
        <v>18323047.333283182</v>
      </c>
      <c r="CD131" s="28">
        <f>+CD127*'Distribution Wksht'!$Y$22</f>
        <v>23560530.370018326</v>
      </c>
      <c r="CE131" s="31">
        <f t="shared" si="221"/>
        <v>41883577.703301504</v>
      </c>
      <c r="CF131" s="71">
        <f>+CF127*'Distribution Wksht'!$Y$23</f>
        <v>15518550.763128936</v>
      </c>
      <c r="CG131" s="28">
        <f>+CG127*'Distribution Wksht'!$Y$23</f>
        <v>19954393.068042465</v>
      </c>
      <c r="CH131" s="31">
        <f t="shared" si="222"/>
        <v>35472943.831171401</v>
      </c>
      <c r="CI131" s="71">
        <f>+CI127*'Distribution Wksht'!$Y$24</f>
        <v>32327716.73315718</v>
      </c>
      <c r="CJ131" s="28">
        <f>+CJ127*'Distribution Wksht'!$Y$24</f>
        <v>41568310.833414912</v>
      </c>
      <c r="CK131" s="31">
        <f t="shared" si="223"/>
        <v>73896027.5665721</v>
      </c>
      <c r="CL131" s="71">
        <f>+CL127*'Distribution Wksht'!$Y$25</f>
        <v>38951350.382560678</v>
      </c>
      <c r="CM131" s="28">
        <f>+CM127*'Distribution Wksht'!$Y$25</f>
        <v>50085253.266799957</v>
      </c>
      <c r="CN131" s="31">
        <f t="shared" si="224"/>
        <v>89036603.649360627</v>
      </c>
      <c r="CO131" s="71">
        <f>+CO127*'Distribution Wksht'!$Y$26</f>
        <v>42807684.123433493</v>
      </c>
      <c r="CP131" s="28">
        <f>+CP127*'Distribution Wksht'!$Y$26</f>
        <v>55043886.821872607</v>
      </c>
      <c r="CQ131" s="31">
        <f t="shared" si="225"/>
        <v>97851570.945306093</v>
      </c>
      <c r="CR131" s="71">
        <f t="shared" si="226"/>
        <v>147928349.33556348</v>
      </c>
      <c r="CS131" s="28">
        <f t="shared" si="227"/>
        <v>190212374.36014825</v>
      </c>
      <c r="CT131" s="31">
        <f t="shared" si="228"/>
        <v>338140723.69571173</v>
      </c>
      <c r="CV131" s="71">
        <f t="shared" si="241"/>
        <v>71579178.19589752</v>
      </c>
      <c r="CW131" s="28">
        <f t="shared" si="242"/>
        <v>92096046.084000826</v>
      </c>
      <c r="CX131" s="31">
        <f>+CV131+CW131</f>
        <v>163675224.27989835</v>
      </c>
      <c r="CY131" s="71">
        <f t="shared" si="230"/>
        <v>61305845.380382627</v>
      </c>
      <c r="CZ131" s="28">
        <f t="shared" si="231"/>
        <v>78878049.642791986</v>
      </c>
      <c r="DA131" s="31">
        <f>+CY131+CZ131</f>
        <v>140183895.02317461</v>
      </c>
      <c r="DB131" s="71">
        <f t="shared" si="232"/>
        <v>125694687.61017245</v>
      </c>
      <c r="DC131" s="28">
        <f t="shared" si="233"/>
        <v>161722778.96539479</v>
      </c>
      <c r="DD131" s="31">
        <f>+DB131+DC131</f>
        <v>287417466.57556725</v>
      </c>
      <c r="DE131" s="71">
        <f t="shared" si="234"/>
        <v>150613593.61497775</v>
      </c>
      <c r="DF131" s="28">
        <f t="shared" si="235"/>
        <v>193784236.46879551</v>
      </c>
      <c r="DG131" s="31">
        <f>+DE131+DF131</f>
        <v>344397830.08377326</v>
      </c>
      <c r="DH131" s="71">
        <f t="shared" si="236"/>
        <v>167948745.68480021</v>
      </c>
      <c r="DI131" s="28">
        <f t="shared" si="237"/>
        <v>216088194.68330044</v>
      </c>
      <c r="DJ131" s="31">
        <f>+DH131+DI131</f>
        <v>384036940.36810064</v>
      </c>
      <c r="DK131" s="71">
        <f t="shared" si="238"/>
        <v>577142050.48623061</v>
      </c>
      <c r="DL131" s="28">
        <f t="shared" si="239"/>
        <v>742569305.84428358</v>
      </c>
      <c r="DM131" s="31">
        <f t="shared" si="240"/>
        <v>1319711356.3305142</v>
      </c>
    </row>
    <row r="132" spans="3:117" s="61" customFormat="1" ht="15.75" hidden="1" thickBot="1" x14ac:dyDescent="0.25">
      <c r="C132" s="41" t="s">
        <v>5</v>
      </c>
      <c r="X132" s="72">
        <f>+SUM(X129:X131)</f>
        <v>37907546.420000002</v>
      </c>
      <c r="Y132" s="33">
        <f t="shared" ref="Y132:Z132" si="243">+SUM(Y129:Y131)</f>
        <v>48802872.140000015</v>
      </c>
      <c r="Z132" s="36">
        <f t="shared" si="243"/>
        <v>86710418.560000017</v>
      </c>
      <c r="AA132" s="72">
        <f t="shared" ref="AA132:AO132" si="244">+SUM(AA129:AA131)</f>
        <v>25988953.460000001</v>
      </c>
      <c r="AB132" s="33">
        <f t="shared" ref="AB132:AC132" si="245">+SUM(AB129:AB131)</f>
        <v>33458656.780000016</v>
      </c>
      <c r="AC132" s="36">
        <f t="shared" si="245"/>
        <v>59447610.24000001</v>
      </c>
      <c r="AD132" s="72">
        <f t="shared" si="244"/>
        <v>58862814.180000007</v>
      </c>
      <c r="AE132" s="33">
        <f t="shared" ref="AE132:AF132" si="246">+SUM(AE129:AE131)</f>
        <v>75781068.839999974</v>
      </c>
      <c r="AF132" s="36">
        <f t="shared" si="246"/>
        <v>134643883.01999998</v>
      </c>
      <c r="AG132" s="72">
        <f t="shared" si="244"/>
        <v>82004440.099999994</v>
      </c>
      <c r="AH132" s="33">
        <f t="shared" si="244"/>
        <v>105574023.52000001</v>
      </c>
      <c r="AI132" s="36">
        <f t="shared" si="244"/>
        <v>187578463.62</v>
      </c>
      <c r="AJ132" s="72">
        <f t="shared" si="244"/>
        <v>83055200.559999987</v>
      </c>
      <c r="AK132" s="33">
        <f t="shared" ref="AK132:AL132" si="247">+SUM(AK129:AK131)</f>
        <v>106926792.33999997</v>
      </c>
      <c r="AL132" s="36">
        <f t="shared" si="247"/>
        <v>189981992.89999995</v>
      </c>
      <c r="AM132" s="72">
        <f t="shared" si="244"/>
        <v>287818954.71999997</v>
      </c>
      <c r="AN132" s="33">
        <f t="shared" si="244"/>
        <v>370543413.62</v>
      </c>
      <c r="AO132" s="36">
        <f t="shared" si="244"/>
        <v>658362368.34000003</v>
      </c>
      <c r="AQ132" s="72">
        <f>+SUM(AQ129:AQ131)</f>
        <v>37719423.219999999</v>
      </c>
      <c r="AR132" s="33">
        <f t="shared" ref="AR132:AS132" si="248">+SUM(AR129:AR131)</f>
        <v>48501191.540000007</v>
      </c>
      <c r="AS132" s="36">
        <f t="shared" si="248"/>
        <v>86220614.76000002</v>
      </c>
      <c r="AT132" s="72">
        <f t="shared" ref="AT132:AV132" si="249">+SUM(AT129:AT131)</f>
        <v>25859979.25</v>
      </c>
      <c r="AU132" s="33">
        <f t="shared" si="249"/>
        <v>33251828.500000015</v>
      </c>
      <c r="AV132" s="36">
        <f t="shared" si="249"/>
        <v>59111807.750000015</v>
      </c>
      <c r="AW132" s="72">
        <f t="shared" ref="AW132:AY132" si="250">+SUM(AW129:AW131)</f>
        <v>58570696.410000011</v>
      </c>
      <c r="AX132" s="33">
        <f t="shared" si="250"/>
        <v>75312618.449999958</v>
      </c>
      <c r="AY132" s="36">
        <f t="shared" si="250"/>
        <v>133883314.85999998</v>
      </c>
      <c r="AZ132" s="72">
        <f t="shared" ref="AZ132:BB132" si="251">+SUM(AZ129:AZ131)</f>
        <v>81597478.319999993</v>
      </c>
      <c r="BA132" s="33">
        <f t="shared" si="251"/>
        <v>104921404.53000002</v>
      </c>
      <c r="BB132" s="36">
        <f t="shared" si="251"/>
        <v>186518882.85000002</v>
      </c>
      <c r="BC132" s="72">
        <f t="shared" ref="BC132:BE132" si="252">+SUM(BC129:BC131)</f>
        <v>82643023.99999997</v>
      </c>
      <c r="BD132" s="33">
        <f t="shared" si="252"/>
        <v>106265810.98999998</v>
      </c>
      <c r="BE132" s="36">
        <f t="shared" si="252"/>
        <v>188908834.98999995</v>
      </c>
      <c r="BF132" s="72">
        <f t="shared" ref="BF132:BH132" si="253">+SUM(BF129:BF131)</f>
        <v>286390601.19999993</v>
      </c>
      <c r="BG132" s="33">
        <f t="shared" si="253"/>
        <v>368252854.00999999</v>
      </c>
      <c r="BH132" s="36">
        <f t="shared" si="253"/>
        <v>654643455.21000004</v>
      </c>
      <c r="BJ132" s="72">
        <f>+SUM(BJ129:BJ131)</f>
        <v>37206139.120000005</v>
      </c>
      <c r="BK132" s="33">
        <f t="shared" ref="BK132:CA132" si="254">+SUM(BK129:BK131)</f>
        <v>47899867.270000033</v>
      </c>
      <c r="BL132" s="36">
        <f t="shared" si="254"/>
        <v>85106006.390000045</v>
      </c>
      <c r="BM132" s="72">
        <f t="shared" si="254"/>
        <v>25572033.579999994</v>
      </c>
      <c r="BN132" s="33">
        <f t="shared" si="254"/>
        <v>32921906.079999998</v>
      </c>
      <c r="BO132" s="36">
        <f t="shared" ref="BO132" si="255">+SUM(BO129:BO131)</f>
        <v>58493939.659999996</v>
      </c>
      <c r="BP132" s="72">
        <f t="shared" si="254"/>
        <v>59848382.910000004</v>
      </c>
      <c r="BQ132" s="33">
        <f t="shared" si="254"/>
        <v>77049908.390000001</v>
      </c>
      <c r="BR132" s="36">
        <f t="shared" ref="BR132" si="256">+SUM(BR129:BR131)</f>
        <v>136898291.30000001</v>
      </c>
      <c r="BS132" s="72">
        <f t="shared" si="254"/>
        <v>82600185.770000041</v>
      </c>
      <c r="BT132" s="33">
        <f t="shared" si="254"/>
        <v>106340997.88000003</v>
      </c>
      <c r="BU132" s="36">
        <f t="shared" ref="BU132" si="257">+SUM(BU129:BU131)</f>
        <v>188941183.65000007</v>
      </c>
      <c r="BV132" s="72">
        <f t="shared" si="254"/>
        <v>82592214.239999995</v>
      </c>
      <c r="BW132" s="33">
        <f t="shared" si="254"/>
        <v>106330734.18999995</v>
      </c>
      <c r="BX132" s="36">
        <f t="shared" ref="BX132" si="258">+SUM(BX129:BX131)</f>
        <v>188922948.42999995</v>
      </c>
      <c r="BY132" s="72">
        <f t="shared" si="254"/>
        <v>287818955.62</v>
      </c>
      <c r="BZ132" s="33">
        <f t="shared" si="254"/>
        <v>370543413.81000006</v>
      </c>
      <c r="CA132" s="36">
        <f t="shared" si="254"/>
        <v>658362369.43000007</v>
      </c>
      <c r="CC132" s="72">
        <f>+SUM(CC129:CC131)</f>
        <v>37021496.329999998</v>
      </c>
      <c r="CD132" s="33">
        <f t="shared" ref="CD132:CT132" si="259">+SUM(CD129:CD131)</f>
        <v>47603767.69000002</v>
      </c>
      <c r="CE132" s="36">
        <f t="shared" si="259"/>
        <v>84625264.020000011</v>
      </c>
      <c r="CF132" s="72">
        <f t="shared" si="259"/>
        <v>25445127.61999999</v>
      </c>
      <c r="CG132" s="33">
        <f t="shared" si="259"/>
        <v>32718395.289999999</v>
      </c>
      <c r="CH132" s="36">
        <f t="shared" si="259"/>
        <v>58163522.909999996</v>
      </c>
      <c r="CI132" s="72">
        <f t="shared" si="259"/>
        <v>59551375.090000004</v>
      </c>
      <c r="CJ132" s="33">
        <f t="shared" si="259"/>
        <v>76573613</v>
      </c>
      <c r="CK132" s="36">
        <f t="shared" si="259"/>
        <v>136124988.09</v>
      </c>
      <c r="CL132" s="72">
        <f t="shared" si="259"/>
        <v>82190268.110000029</v>
      </c>
      <c r="CM132" s="33">
        <f t="shared" si="259"/>
        <v>105683637.51000002</v>
      </c>
      <c r="CN132" s="36">
        <f t="shared" si="259"/>
        <v>187873905.62000003</v>
      </c>
      <c r="CO132" s="72">
        <f t="shared" si="259"/>
        <v>82182334.960000008</v>
      </c>
      <c r="CP132" s="33">
        <f t="shared" si="259"/>
        <v>105673437.76999995</v>
      </c>
      <c r="CQ132" s="36">
        <f t="shared" si="259"/>
        <v>187855772.72999996</v>
      </c>
      <c r="CR132" s="72">
        <f t="shared" si="259"/>
        <v>286390602.11000001</v>
      </c>
      <c r="CS132" s="33">
        <f t="shared" si="259"/>
        <v>368252851.25999999</v>
      </c>
      <c r="CT132" s="36">
        <f t="shared" si="259"/>
        <v>654643453.37000012</v>
      </c>
      <c r="CV132" s="72">
        <f>+SUM(CV129:CV131)</f>
        <v>149854605.08999997</v>
      </c>
      <c r="CW132" s="33">
        <f t="shared" ref="CW132" si="260">+SUM(CW129:CW131)</f>
        <v>192807698.64000008</v>
      </c>
      <c r="CX132" s="36">
        <f>+SUM(CX129:CX131)</f>
        <v>342662303.73000008</v>
      </c>
      <c r="CY132" s="72">
        <f t="shared" ref="CY132:DM132" si="261">+SUM(CY129:CY131)</f>
        <v>102866093.91</v>
      </c>
      <c r="CZ132" s="33">
        <f t="shared" si="261"/>
        <v>132350786.65000002</v>
      </c>
      <c r="DA132" s="36">
        <f t="shared" si="261"/>
        <v>235216880.56</v>
      </c>
      <c r="DB132" s="72">
        <f t="shared" si="261"/>
        <v>236833268.59000003</v>
      </c>
      <c r="DC132" s="33">
        <f t="shared" si="261"/>
        <v>304717208.67999995</v>
      </c>
      <c r="DD132" s="36">
        <f t="shared" si="261"/>
        <v>541550477.26999998</v>
      </c>
      <c r="DE132" s="72">
        <f t="shared" si="261"/>
        <v>328392372.30000007</v>
      </c>
      <c r="DF132" s="33">
        <f t="shared" si="261"/>
        <v>422520063.44000012</v>
      </c>
      <c r="DG132" s="36">
        <f t="shared" si="261"/>
        <v>750912435.74000013</v>
      </c>
      <c r="DH132" s="72">
        <f t="shared" si="261"/>
        <v>330472773.75999999</v>
      </c>
      <c r="DI132" s="33">
        <f t="shared" si="261"/>
        <v>425196775.28999984</v>
      </c>
      <c r="DJ132" s="36">
        <f t="shared" si="261"/>
        <v>755669549.04999971</v>
      </c>
      <c r="DK132" s="72">
        <f t="shared" si="261"/>
        <v>1148419113.6500001</v>
      </c>
      <c r="DL132" s="33">
        <f t="shared" si="261"/>
        <v>1477592532.7</v>
      </c>
      <c r="DM132" s="36">
        <f t="shared" si="261"/>
        <v>2626011646.3500004</v>
      </c>
    </row>
    <row r="133" spans="3:117" hidden="1" x14ac:dyDescent="0.2"/>
    <row r="134" spans="3:117" hidden="1" x14ac:dyDescent="0.2">
      <c r="C134" s="60" t="s">
        <v>46</v>
      </c>
      <c r="X134" s="59">
        <f>+X127-X132</f>
        <v>0</v>
      </c>
      <c r="Y134" s="59">
        <f t="shared" ref="Y134:AO134" si="262">+Y127-Y132</f>
        <v>0</v>
      </c>
      <c r="Z134" s="59">
        <f t="shared" si="262"/>
        <v>0</v>
      </c>
      <c r="AA134" s="59">
        <f>+AA127-AA132</f>
        <v>0</v>
      </c>
      <c r="AB134" s="59">
        <f t="shared" si="262"/>
        <v>0</v>
      </c>
      <c r="AC134" s="59">
        <f t="shared" si="262"/>
        <v>0</v>
      </c>
      <c r="AD134" s="59">
        <f>+AD127-AD132</f>
        <v>0</v>
      </c>
      <c r="AE134" s="59">
        <f t="shared" si="262"/>
        <v>0</v>
      </c>
      <c r="AF134" s="59">
        <f t="shared" si="262"/>
        <v>0</v>
      </c>
      <c r="AG134" s="59">
        <f t="shared" si="262"/>
        <v>0</v>
      </c>
      <c r="AH134" s="59">
        <f t="shared" si="262"/>
        <v>0</v>
      </c>
      <c r="AI134" s="59">
        <f t="shared" si="262"/>
        <v>0</v>
      </c>
      <c r="AJ134" s="59">
        <f t="shared" si="262"/>
        <v>0</v>
      </c>
      <c r="AK134" s="59">
        <f t="shared" si="262"/>
        <v>0</v>
      </c>
      <c r="AL134" s="59">
        <f t="shared" si="262"/>
        <v>0</v>
      </c>
      <c r="AM134" s="59">
        <f t="shared" si="262"/>
        <v>1.0000000596046448</v>
      </c>
      <c r="AN134" s="59">
        <f t="shared" si="262"/>
        <v>0</v>
      </c>
      <c r="AO134" s="59">
        <f t="shared" si="262"/>
        <v>1.0000001192092896</v>
      </c>
      <c r="AQ134" s="59">
        <f>+AQ127-AQ132</f>
        <v>0</v>
      </c>
      <c r="AR134" s="59">
        <f t="shared" ref="AR134:BH134" si="263">+AR127-AR132</f>
        <v>0</v>
      </c>
      <c r="AS134" s="59">
        <f t="shared" si="263"/>
        <v>0</v>
      </c>
      <c r="AT134" s="59">
        <f t="shared" si="263"/>
        <v>0</v>
      </c>
      <c r="AU134" s="59">
        <f t="shared" si="263"/>
        <v>0</v>
      </c>
      <c r="AV134" s="59">
        <f t="shared" si="263"/>
        <v>0</v>
      </c>
      <c r="AW134" s="59">
        <f t="shared" si="263"/>
        <v>0</v>
      </c>
      <c r="AX134" s="59">
        <f t="shared" si="263"/>
        <v>0</v>
      </c>
      <c r="AY134" s="59">
        <f t="shared" si="263"/>
        <v>0</v>
      </c>
      <c r="AZ134" s="59">
        <f t="shared" si="263"/>
        <v>0</v>
      </c>
      <c r="BA134" s="59">
        <f t="shared" si="263"/>
        <v>0</v>
      </c>
      <c r="BB134" s="59">
        <f t="shared" si="263"/>
        <v>0</v>
      </c>
      <c r="BC134" s="59">
        <f t="shared" si="263"/>
        <v>0</v>
      </c>
      <c r="BD134" s="59">
        <f t="shared" si="263"/>
        <v>0</v>
      </c>
      <c r="BE134" s="59">
        <f t="shared" si="263"/>
        <v>0</v>
      </c>
      <c r="BF134" s="59">
        <f t="shared" si="263"/>
        <v>1.0000001192092896</v>
      </c>
      <c r="BG134" s="59">
        <f t="shared" si="263"/>
        <v>-1</v>
      </c>
      <c r="BH134" s="59">
        <f t="shared" si="263"/>
        <v>0</v>
      </c>
      <c r="BJ134" s="59">
        <f>+BJ127-BJ132</f>
        <v>0</v>
      </c>
      <c r="BK134" s="59">
        <f t="shared" ref="BK134:BX134" si="264">+BK127-BK132</f>
        <v>0</v>
      </c>
      <c r="BL134" s="59">
        <f t="shared" si="264"/>
        <v>0</v>
      </c>
      <c r="BM134" s="59">
        <f t="shared" si="264"/>
        <v>0</v>
      </c>
      <c r="BN134" s="59">
        <f t="shared" si="264"/>
        <v>0</v>
      </c>
      <c r="BO134" s="59">
        <f t="shared" si="264"/>
        <v>0</v>
      </c>
      <c r="BP134" s="59">
        <f t="shared" si="264"/>
        <v>0</v>
      </c>
      <c r="BQ134" s="59">
        <f t="shared" si="264"/>
        <v>0</v>
      </c>
      <c r="BR134" s="59">
        <f t="shared" si="264"/>
        <v>0</v>
      </c>
      <c r="BS134" s="59">
        <f t="shared" si="264"/>
        <v>0</v>
      </c>
      <c r="BT134" s="59">
        <f t="shared" si="264"/>
        <v>0</v>
      </c>
      <c r="BU134" s="59">
        <f t="shared" si="264"/>
        <v>0</v>
      </c>
      <c r="BV134" s="59">
        <f t="shared" si="264"/>
        <v>0</v>
      </c>
      <c r="BW134" s="59">
        <f t="shared" si="264"/>
        <v>0</v>
      </c>
      <c r="BX134" s="59">
        <f t="shared" si="264"/>
        <v>0</v>
      </c>
      <c r="BY134" s="59">
        <f>+BY127-BY132</f>
        <v>0</v>
      </c>
      <c r="BZ134" s="59">
        <f t="shared" ref="BZ134:CA134" si="265">+BZ127-BZ132</f>
        <v>0</v>
      </c>
      <c r="CA134" s="59">
        <f t="shared" si="265"/>
        <v>0</v>
      </c>
      <c r="CC134" s="59">
        <f>+CC127-CC132</f>
        <v>0</v>
      </c>
      <c r="CD134" s="59">
        <f t="shared" ref="CD134:CQ134" si="266">+CD127-CD132</f>
        <v>0</v>
      </c>
      <c r="CE134" s="59">
        <f t="shared" si="266"/>
        <v>0</v>
      </c>
      <c r="CF134" s="59">
        <f t="shared" si="266"/>
        <v>0</v>
      </c>
      <c r="CG134" s="59">
        <f t="shared" si="266"/>
        <v>0</v>
      </c>
      <c r="CH134" s="59">
        <f t="shared" si="266"/>
        <v>0</v>
      </c>
      <c r="CI134" s="59">
        <f t="shared" si="266"/>
        <v>0</v>
      </c>
      <c r="CJ134" s="59">
        <f t="shared" si="266"/>
        <v>0</v>
      </c>
      <c r="CK134" s="59">
        <f t="shared" si="266"/>
        <v>0</v>
      </c>
      <c r="CL134" s="59">
        <f t="shared" si="266"/>
        <v>0</v>
      </c>
      <c r="CM134" s="59">
        <f t="shared" si="266"/>
        <v>0</v>
      </c>
      <c r="CN134" s="59">
        <f t="shared" si="266"/>
        <v>0</v>
      </c>
      <c r="CO134" s="59">
        <f t="shared" si="266"/>
        <v>0</v>
      </c>
      <c r="CP134" s="59">
        <f t="shared" si="266"/>
        <v>0</v>
      </c>
      <c r="CQ134" s="59">
        <f t="shared" si="266"/>
        <v>0</v>
      </c>
      <c r="CR134" s="59">
        <f>+CR127-CR132</f>
        <v>0</v>
      </c>
      <c r="CS134" s="59">
        <f t="shared" ref="CS134:CT134" si="267">+CS127-CS132</f>
        <v>0</v>
      </c>
      <c r="CT134" s="59">
        <f t="shared" si="267"/>
        <v>0</v>
      </c>
      <c r="CV134" s="59">
        <f>+CV125-CV132</f>
        <v>-25618279.549999952</v>
      </c>
      <c r="CW134" s="59">
        <f t="shared" ref="CW134:DM134" si="268">+CW125-CW132</f>
        <v>-25457965.900000095</v>
      </c>
      <c r="CX134" s="59">
        <f t="shared" si="268"/>
        <v>-51076245.450000107</v>
      </c>
      <c r="CY134" s="59">
        <f t="shared" si="268"/>
        <v>-17585394.489999995</v>
      </c>
      <c r="CZ134" s="59">
        <f t="shared" si="268"/>
        <v>-17475349.269999981</v>
      </c>
      <c r="DA134" s="59">
        <f t="shared" si="268"/>
        <v>-35060743.759999961</v>
      </c>
      <c r="DB134" s="59">
        <f t="shared" si="268"/>
        <v>-40487651.069999933</v>
      </c>
      <c r="DC134" s="59">
        <f t="shared" si="268"/>
        <v>-40234288.219999999</v>
      </c>
      <c r="DD134" s="59">
        <f t="shared" si="268"/>
        <v>-80721939.289999962</v>
      </c>
      <c r="DE134" s="59">
        <f t="shared" si="268"/>
        <v>-56140067.26000005</v>
      </c>
      <c r="DF134" s="59">
        <f t="shared" si="268"/>
        <v>-55788752.900000095</v>
      </c>
      <c r="DG134" s="59">
        <f t="shared" si="268"/>
        <v>-111928820.16000009</v>
      </c>
      <c r="DH134" s="59">
        <f t="shared" si="268"/>
        <v>-56495720.620000064</v>
      </c>
      <c r="DI134" s="59">
        <f t="shared" si="268"/>
        <v>-56142181.669999778</v>
      </c>
      <c r="DJ134" s="59">
        <f t="shared" si="268"/>
        <v>-112637902.28999972</v>
      </c>
      <c r="DK134" s="59">
        <f t="shared" si="268"/>
        <v>-196327112.98999989</v>
      </c>
      <c r="DL134" s="59">
        <f t="shared" si="268"/>
        <v>-195098537.9599998</v>
      </c>
      <c r="DM134" s="59">
        <f t="shared" si="268"/>
        <v>-391425650.94999981</v>
      </c>
    </row>
    <row r="135" spans="3:117" hidden="1" x14ac:dyDescent="0.2"/>
    <row r="136" spans="3:117" hidden="1" x14ac:dyDescent="0.2">
      <c r="C136" s="170" t="s">
        <v>191</v>
      </c>
      <c r="CI136" s="37"/>
      <c r="CJ136" s="37"/>
      <c r="CK136" s="37"/>
    </row>
    <row r="137" spans="3:117" hidden="1" x14ac:dyDescent="0.2">
      <c r="C137" s="171" t="s">
        <v>192</v>
      </c>
    </row>
  </sheetData>
  <sheetProtection algorithmName="SHA-512" hashValue="lZgRk5mydTqnWfeaHZEZNVZZ0+og0/5Somym1ATclixSBttWTWMu1xPvr/fMR/aZe3fnUl3FBQXb6nEY3i2z6w==" saltValue="CQgB2ju1gt+J5nmlf+aPRA==" spinCount="100000" sheet="1" objects="1" scenarios="1"/>
  <autoFilter ref="C7:S127">
    <filterColumn colId="3">
      <filters blank="1">
        <filter val="1"/>
        <filter val="2"/>
        <filter val="3"/>
        <filter val="4"/>
        <filter val="5"/>
      </filters>
    </filterColumn>
  </autoFilter>
  <mergeCells count="36">
    <mergeCell ref="U6:V6"/>
    <mergeCell ref="CV5:DM5"/>
    <mergeCell ref="CV6:CX6"/>
    <mergeCell ref="CY6:DA6"/>
    <mergeCell ref="DB6:DD6"/>
    <mergeCell ref="DE6:DG6"/>
    <mergeCell ref="DH6:DJ6"/>
    <mergeCell ref="DK6:DM6"/>
    <mergeCell ref="CC5:CT5"/>
    <mergeCell ref="CC6:CE6"/>
    <mergeCell ref="CF6:CH6"/>
    <mergeCell ref="CI6:CK6"/>
    <mergeCell ref="CL6:CN6"/>
    <mergeCell ref="CO6:CQ6"/>
    <mergeCell ref="CR6:CT6"/>
    <mergeCell ref="AZ6:BB6"/>
    <mergeCell ref="BC6:BE6"/>
    <mergeCell ref="BF6:BH6"/>
    <mergeCell ref="AQ5:BH5"/>
    <mergeCell ref="BJ5:CA5"/>
    <mergeCell ref="BJ6:BL6"/>
    <mergeCell ref="BM6:BO6"/>
    <mergeCell ref="BP6:BR6"/>
    <mergeCell ref="BS6:BU6"/>
    <mergeCell ref="BV6:BX6"/>
    <mergeCell ref="BY6:CA6"/>
    <mergeCell ref="AM6:AO6"/>
    <mergeCell ref="X5:AO5"/>
    <mergeCell ref="AQ6:AS6"/>
    <mergeCell ref="AT6:AV6"/>
    <mergeCell ref="AW6:AY6"/>
    <mergeCell ref="X6:Z6"/>
    <mergeCell ref="AA6:AC6"/>
    <mergeCell ref="AD6:AF6"/>
    <mergeCell ref="AG6:AI6"/>
    <mergeCell ref="AJ6:AL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Z26"/>
  <sheetViews>
    <sheetView topLeftCell="G1" workbookViewId="0">
      <selection activeCell="P22" sqref="P22"/>
    </sheetView>
  </sheetViews>
  <sheetFormatPr defaultRowHeight="15" x14ac:dyDescent="0.25"/>
  <cols>
    <col min="2" max="2" width="13.140625" bestFit="1" customWidth="1"/>
    <col min="3" max="4" width="14.28515625" bestFit="1" customWidth="1"/>
    <col min="5" max="5" width="15.28515625" bestFit="1" customWidth="1"/>
    <col min="9" max="9" width="13.7109375" customWidth="1"/>
    <col min="10" max="10" width="17.140625" customWidth="1"/>
    <col min="11" max="11" width="16.7109375" customWidth="1"/>
    <col min="12" max="12" width="15.85546875" customWidth="1"/>
    <col min="16" max="16" width="13.140625" bestFit="1" customWidth="1"/>
    <col min="17" max="18" width="14.28515625" bestFit="1" customWidth="1"/>
    <col min="19" max="19" width="15.28515625" bestFit="1" customWidth="1"/>
    <col min="23" max="23" width="13.140625" bestFit="1" customWidth="1"/>
    <col min="24" max="25" width="14.28515625" bestFit="1" customWidth="1"/>
    <col min="26" max="26" width="15.28515625" bestFit="1" customWidth="1"/>
  </cols>
  <sheetData>
    <row r="2" spans="1:26" x14ac:dyDescent="0.25">
      <c r="A2" s="200" t="s">
        <v>44</v>
      </c>
      <c r="B2" s="200"/>
      <c r="C2" s="200"/>
      <c r="D2" s="200"/>
      <c r="E2" s="200"/>
      <c r="H2" s="200" t="s">
        <v>51</v>
      </c>
      <c r="I2" s="200"/>
      <c r="J2" s="200"/>
      <c r="K2" s="200"/>
      <c r="L2" s="200"/>
      <c r="O2" s="201" t="s">
        <v>50</v>
      </c>
      <c r="P2" s="201"/>
      <c r="Q2" s="201"/>
      <c r="R2" s="201"/>
      <c r="S2" s="201"/>
      <c r="V2" s="201" t="s">
        <v>52</v>
      </c>
      <c r="W2" s="201"/>
      <c r="X2" s="201"/>
      <c r="Y2" s="201"/>
      <c r="Z2" s="201"/>
    </row>
    <row r="3" spans="1:26" x14ac:dyDescent="0.25">
      <c r="A3" s="38" t="s">
        <v>31</v>
      </c>
      <c r="B3" s="39"/>
      <c r="C3" s="39"/>
      <c r="D3" s="39"/>
      <c r="E3" s="39"/>
      <c r="H3" s="38" t="s">
        <v>31</v>
      </c>
      <c r="I3" s="39"/>
      <c r="J3" s="39"/>
      <c r="K3" s="39"/>
      <c r="L3" s="39"/>
      <c r="O3" s="38" t="s">
        <v>190</v>
      </c>
      <c r="P3" s="39"/>
      <c r="Q3" s="39"/>
      <c r="R3" s="39"/>
      <c r="S3" s="39"/>
      <c r="V3" s="38" t="s">
        <v>31</v>
      </c>
      <c r="W3" s="39"/>
      <c r="X3" s="39"/>
      <c r="Y3" s="39"/>
      <c r="Z3" s="39"/>
    </row>
    <row r="4" spans="1:26" ht="30" x14ac:dyDescent="0.25">
      <c r="A4" s="40"/>
      <c r="B4" s="41" t="s">
        <v>32</v>
      </c>
      <c r="C4" s="42" t="s">
        <v>33</v>
      </c>
      <c r="D4" s="41" t="s">
        <v>34</v>
      </c>
      <c r="E4" s="43" t="s">
        <v>5</v>
      </c>
      <c r="H4" s="40"/>
      <c r="I4" s="41" t="s">
        <v>32</v>
      </c>
      <c r="J4" s="42" t="s">
        <v>33</v>
      </c>
      <c r="K4" s="41" t="s">
        <v>34</v>
      </c>
      <c r="L4" s="43" t="s">
        <v>5</v>
      </c>
      <c r="O4" s="40"/>
      <c r="P4" s="41" t="s">
        <v>32</v>
      </c>
      <c r="Q4" s="42" t="s">
        <v>33</v>
      </c>
      <c r="R4" s="41" t="s">
        <v>34</v>
      </c>
      <c r="S4" s="43" t="s">
        <v>5</v>
      </c>
      <c r="V4" s="40"/>
      <c r="W4" s="41" t="s">
        <v>32</v>
      </c>
      <c r="X4" s="42" t="s">
        <v>33</v>
      </c>
      <c r="Y4" s="41" t="s">
        <v>34</v>
      </c>
      <c r="Z4" s="43" t="s">
        <v>5</v>
      </c>
    </row>
    <row r="5" spans="1:26" x14ac:dyDescent="0.25">
      <c r="A5" s="44" t="s">
        <v>35</v>
      </c>
      <c r="B5" s="45">
        <v>51044456.670000009</v>
      </c>
      <c r="C5" s="45">
        <v>677788452.55000007</v>
      </c>
      <c r="D5" s="45">
        <v>622621242.33000004</v>
      </c>
      <c r="E5" s="46">
        <v>1351454151.55</v>
      </c>
      <c r="H5" s="44" t="s">
        <v>35</v>
      </c>
      <c r="I5" s="45">
        <v>51044456.670000009</v>
      </c>
      <c r="J5" s="45">
        <v>677788452.55000007</v>
      </c>
      <c r="K5" s="45">
        <v>622621242.33000004</v>
      </c>
      <c r="L5" s="46">
        <v>1351454151.55</v>
      </c>
      <c r="O5" s="44" t="s">
        <v>35</v>
      </c>
      <c r="P5" s="162">
        <v>58315262</v>
      </c>
      <c r="Q5" s="162">
        <v>630859793</v>
      </c>
      <c r="R5" s="162">
        <v>675338749</v>
      </c>
      <c r="S5" s="163">
        <f>+SUM(P5:R5)</f>
        <v>1364513804</v>
      </c>
      <c r="V5" s="44" t="s">
        <v>35</v>
      </c>
      <c r="W5" s="162">
        <v>58315262</v>
      </c>
      <c r="X5" s="162">
        <v>630859793</v>
      </c>
      <c r="Y5" s="162">
        <v>675338749</v>
      </c>
      <c r="Z5" s="163">
        <f>+SUM(W5:Y5)</f>
        <v>1364513804</v>
      </c>
    </row>
    <row r="6" spans="1:26" x14ac:dyDescent="0.25">
      <c r="A6" s="44" t="s">
        <v>36</v>
      </c>
      <c r="B6" s="45">
        <v>24713086.5</v>
      </c>
      <c r="C6" s="45">
        <v>362308045.33999997</v>
      </c>
      <c r="D6" s="45">
        <v>539519435.79000008</v>
      </c>
      <c r="E6" s="46">
        <v>926540567.62999988</v>
      </c>
      <c r="H6" s="44" t="s">
        <v>36</v>
      </c>
      <c r="I6" s="45">
        <v>24713086.5</v>
      </c>
      <c r="J6" s="45">
        <v>362308045.33999997</v>
      </c>
      <c r="K6" s="45">
        <v>539519435.79000008</v>
      </c>
      <c r="L6" s="46">
        <v>926540567.62999988</v>
      </c>
      <c r="O6" s="44" t="s">
        <v>36</v>
      </c>
      <c r="P6" s="162">
        <v>28041555</v>
      </c>
      <c r="Q6" s="162">
        <v>337825641</v>
      </c>
      <c r="R6" s="162">
        <v>571972467</v>
      </c>
      <c r="S6" s="163">
        <f t="shared" ref="S6:S9" si="0">+SUM(P6:R6)</f>
        <v>937839663</v>
      </c>
      <c r="V6" s="44" t="s">
        <v>36</v>
      </c>
      <c r="W6" s="162">
        <v>28041555</v>
      </c>
      <c r="X6" s="162">
        <v>337825641</v>
      </c>
      <c r="Y6" s="162">
        <v>571972467</v>
      </c>
      <c r="Z6" s="163">
        <f t="shared" ref="Z6:Z9" si="1">+SUM(W6:Y6)</f>
        <v>937839663</v>
      </c>
    </row>
    <row r="7" spans="1:26" x14ac:dyDescent="0.25">
      <c r="A7" s="44" t="s">
        <v>37</v>
      </c>
      <c r="B7" s="45">
        <v>69043501.889999986</v>
      </c>
      <c r="C7" s="45">
        <v>941603224.22000003</v>
      </c>
      <c r="D7" s="45">
        <v>1087890416.2099998</v>
      </c>
      <c r="E7" s="46">
        <v>2098537142.3199999</v>
      </c>
      <c r="H7" s="44" t="s">
        <v>37</v>
      </c>
      <c r="I7" s="45">
        <v>69043501.889999986</v>
      </c>
      <c r="J7" s="45">
        <v>941603224.22000003</v>
      </c>
      <c r="K7" s="45">
        <v>1087890416.2099998</v>
      </c>
      <c r="L7" s="46">
        <v>2098537142.3199999</v>
      </c>
      <c r="O7" s="44" t="s">
        <v>37</v>
      </c>
      <c r="P7" s="162">
        <v>82964983</v>
      </c>
      <c r="Q7" s="162">
        <v>920426580</v>
      </c>
      <c r="R7" s="162">
        <v>1191513565</v>
      </c>
      <c r="S7" s="163">
        <f t="shared" si="0"/>
        <v>2194905128</v>
      </c>
      <c r="V7" s="44" t="s">
        <v>37</v>
      </c>
      <c r="W7" s="162">
        <v>82964983</v>
      </c>
      <c r="X7" s="162">
        <v>920426580</v>
      </c>
      <c r="Y7" s="162">
        <v>1191513565</v>
      </c>
      <c r="Z7" s="163">
        <f t="shared" si="1"/>
        <v>2194905128</v>
      </c>
    </row>
    <row r="8" spans="1:26" x14ac:dyDescent="0.25">
      <c r="A8" s="44" t="s">
        <v>38</v>
      </c>
      <c r="B8" s="45">
        <v>134482825.15000001</v>
      </c>
      <c r="C8" s="45">
        <v>1493211595.1300004</v>
      </c>
      <c r="D8" s="45">
        <v>1295872300.71</v>
      </c>
      <c r="E8" s="46">
        <v>2923566720.9900007</v>
      </c>
      <c r="H8" s="44" t="s">
        <v>38</v>
      </c>
      <c r="I8" s="45">
        <v>134482825.15000001</v>
      </c>
      <c r="J8" s="45">
        <v>1493211595.1300004</v>
      </c>
      <c r="K8" s="45">
        <v>1295872300.71</v>
      </c>
      <c r="L8" s="46">
        <v>2923566720.9900007</v>
      </c>
      <c r="O8" s="44" t="s">
        <v>38</v>
      </c>
      <c r="P8" s="162">
        <v>155930484</v>
      </c>
      <c r="Q8" s="162">
        <v>1437740903</v>
      </c>
      <c r="R8" s="162">
        <v>1435643070</v>
      </c>
      <c r="S8" s="163">
        <f t="shared" si="0"/>
        <v>3029314457</v>
      </c>
      <c r="V8" s="44" t="s">
        <v>38</v>
      </c>
      <c r="W8" s="162">
        <v>155930484</v>
      </c>
      <c r="X8" s="162">
        <v>1437740903</v>
      </c>
      <c r="Y8" s="162">
        <v>1435643070</v>
      </c>
      <c r="Z8" s="163">
        <f t="shared" si="1"/>
        <v>3029314457</v>
      </c>
    </row>
    <row r="9" spans="1:26" ht="15.75" thickBot="1" x14ac:dyDescent="0.3">
      <c r="A9" s="47" t="s">
        <v>39</v>
      </c>
      <c r="B9" s="48">
        <v>131554192.82999998</v>
      </c>
      <c r="C9" s="48">
        <v>1361991104.3399999</v>
      </c>
      <c r="D9" s="48">
        <v>1467482416.4499998</v>
      </c>
      <c r="E9" s="49">
        <v>2961027713.6200004</v>
      </c>
      <c r="H9" s="47" t="s">
        <v>39</v>
      </c>
      <c r="I9" s="48">
        <v>131554192.82999998</v>
      </c>
      <c r="J9" s="48">
        <v>1361991104.3399999</v>
      </c>
      <c r="K9" s="48">
        <v>1467482416.4499998</v>
      </c>
      <c r="L9" s="49">
        <v>2961027713.6200004</v>
      </c>
      <c r="O9" s="47" t="s">
        <v>39</v>
      </c>
      <c r="P9" s="164">
        <v>151955976</v>
      </c>
      <c r="Q9" s="164">
        <v>1299288836</v>
      </c>
      <c r="R9" s="164">
        <v>1577777280</v>
      </c>
      <c r="S9" s="163">
        <f t="shared" si="0"/>
        <v>3029022092</v>
      </c>
      <c r="V9" s="47" t="s">
        <v>39</v>
      </c>
      <c r="W9" s="164">
        <v>151955976</v>
      </c>
      <c r="X9" s="164">
        <v>1299288836</v>
      </c>
      <c r="Y9" s="164">
        <v>1577777280</v>
      </c>
      <c r="Z9" s="163">
        <f t="shared" si="1"/>
        <v>3029022092</v>
      </c>
    </row>
    <row r="10" spans="1:26" x14ac:dyDescent="0.25">
      <c r="A10" s="50"/>
      <c r="B10" s="48">
        <v>410838063.04000002</v>
      </c>
      <c r="C10" s="48">
        <v>4836902421.5800009</v>
      </c>
      <c r="D10" s="48">
        <v>5013385811.4899998</v>
      </c>
      <c r="E10" s="49">
        <v>10261126296.110001</v>
      </c>
      <c r="H10" s="50"/>
      <c r="I10" s="48">
        <v>410838063.04000002</v>
      </c>
      <c r="J10" s="48">
        <v>4836902421.5800009</v>
      </c>
      <c r="K10" s="48">
        <v>5013385811.4899998</v>
      </c>
      <c r="L10" s="49">
        <v>10261126296.110001</v>
      </c>
      <c r="O10" s="50"/>
      <c r="P10" s="48">
        <f>+SUM(P5:P9)</f>
        <v>477208260</v>
      </c>
      <c r="Q10" s="48">
        <f t="shared" ref="Q10:S10" si="2">+SUM(Q5:Q9)</f>
        <v>4626141753</v>
      </c>
      <c r="R10" s="48">
        <f t="shared" si="2"/>
        <v>5452245131</v>
      </c>
      <c r="S10" s="48">
        <f t="shared" si="2"/>
        <v>10555595144</v>
      </c>
      <c r="V10" s="50"/>
      <c r="W10" s="48">
        <f>+SUM(W5:W9)</f>
        <v>477208260</v>
      </c>
      <c r="X10" s="48">
        <f t="shared" ref="X10:Z10" si="3">+SUM(X5:X9)</f>
        <v>4626141753</v>
      </c>
      <c r="Y10" s="48">
        <f t="shared" si="3"/>
        <v>5452245131</v>
      </c>
      <c r="Z10" s="48">
        <f t="shared" si="3"/>
        <v>10555595144</v>
      </c>
    </row>
    <row r="11" spans="1:26" x14ac:dyDescent="0.25">
      <c r="A11" s="51" t="s">
        <v>40</v>
      </c>
      <c r="B11" s="52">
        <v>4.003830098024902E-2</v>
      </c>
      <c r="C11" s="52">
        <v>0.47138123847220104</v>
      </c>
      <c r="D11" s="52">
        <v>0.48858046054755</v>
      </c>
      <c r="E11" s="52">
        <v>1</v>
      </c>
      <c r="H11" s="51" t="s">
        <v>40</v>
      </c>
      <c r="I11" s="52">
        <v>4.003830098024902E-2</v>
      </c>
      <c r="J11" s="52">
        <v>0.47138123847220104</v>
      </c>
      <c r="K11" s="52">
        <v>0.48858046054755</v>
      </c>
      <c r="L11" s="52">
        <v>1</v>
      </c>
      <c r="O11" s="51" t="s">
        <v>40</v>
      </c>
      <c r="P11" s="52">
        <f>+P10/$S$10</f>
        <v>4.5209034023179093E-2</v>
      </c>
      <c r="Q11" s="52">
        <f t="shared" ref="Q11:R11" si="4">+Q10/$S$10</f>
        <v>0.4382644171067499</v>
      </c>
      <c r="R11" s="52">
        <f t="shared" si="4"/>
        <v>0.51652654887007099</v>
      </c>
      <c r="S11" s="52">
        <v>1</v>
      </c>
      <c r="V11" s="51" t="s">
        <v>40</v>
      </c>
      <c r="W11" s="52">
        <f>+W10/$S$10</f>
        <v>4.5209034023179093E-2</v>
      </c>
      <c r="X11" s="52">
        <f t="shared" ref="X11:Y11" si="5">+X10/$S$10</f>
        <v>0.4382644171067499</v>
      </c>
      <c r="Y11" s="52">
        <f t="shared" si="5"/>
        <v>0.51652654887007099</v>
      </c>
      <c r="Z11" s="52">
        <v>1</v>
      </c>
    </row>
    <row r="12" spans="1:26" x14ac:dyDescent="0.25">
      <c r="A12" s="38" t="s">
        <v>41</v>
      </c>
      <c r="B12" s="39"/>
      <c r="C12" s="39"/>
      <c r="D12" s="39"/>
      <c r="E12" s="39"/>
      <c r="H12" s="38" t="s">
        <v>41</v>
      </c>
      <c r="I12" s="39"/>
      <c r="J12" s="39"/>
      <c r="K12" s="39"/>
      <c r="L12" s="39"/>
      <c r="O12" s="38" t="s">
        <v>189</v>
      </c>
      <c r="P12" s="39"/>
      <c r="Q12" s="39"/>
      <c r="R12" s="39"/>
      <c r="S12" s="39"/>
      <c r="V12" s="38" t="s">
        <v>41</v>
      </c>
      <c r="W12" s="39"/>
      <c r="X12" s="39"/>
      <c r="Y12" s="39"/>
      <c r="Z12" s="39"/>
    </row>
    <row r="13" spans="1:26" ht="30" x14ac:dyDescent="0.25">
      <c r="A13" s="40"/>
      <c r="B13" s="41" t="s">
        <v>42</v>
      </c>
      <c r="C13" s="42" t="s">
        <v>33</v>
      </c>
      <c r="D13" s="41" t="s">
        <v>43</v>
      </c>
      <c r="E13" s="43" t="s">
        <v>5</v>
      </c>
      <c r="H13" s="40"/>
      <c r="I13" s="41" t="s">
        <v>42</v>
      </c>
      <c r="J13" s="42" t="s">
        <v>33</v>
      </c>
      <c r="K13" s="41" t="s">
        <v>43</v>
      </c>
      <c r="L13" s="43" t="s">
        <v>5</v>
      </c>
      <c r="O13" s="40"/>
      <c r="P13" s="41" t="s">
        <v>42</v>
      </c>
      <c r="Q13" s="42" t="s">
        <v>33</v>
      </c>
      <c r="R13" s="41" t="s">
        <v>43</v>
      </c>
      <c r="S13" s="43" t="s">
        <v>5</v>
      </c>
      <c r="V13" s="40"/>
      <c r="W13" s="41" t="s">
        <v>42</v>
      </c>
      <c r="X13" s="42" t="s">
        <v>33</v>
      </c>
      <c r="Y13" s="41" t="s">
        <v>43</v>
      </c>
      <c r="Z13" s="43" t="s">
        <v>5</v>
      </c>
    </row>
    <row r="14" spans="1:26" x14ac:dyDescent="0.25">
      <c r="A14" s="44" t="s">
        <v>35</v>
      </c>
      <c r="B14" s="53">
        <v>0.12424471163235482</v>
      </c>
      <c r="C14" s="53">
        <v>0.14012861816811198</v>
      </c>
      <c r="D14" s="53">
        <v>0.12419176694980001</v>
      </c>
      <c r="E14" s="54">
        <v>0.13170621942957053</v>
      </c>
      <c r="H14" s="44" t="s">
        <v>35</v>
      </c>
      <c r="I14" s="53">
        <v>0.12424471163235482</v>
      </c>
      <c r="J14" s="53">
        <v>0.14012861816811198</v>
      </c>
      <c r="K14" s="53">
        <v>0.12419176694980001</v>
      </c>
      <c r="L14" s="54">
        <v>0.13170621942957053</v>
      </c>
      <c r="O14" s="44" t="s">
        <v>35</v>
      </c>
      <c r="P14" s="53">
        <f>+P5/$P$10</f>
        <v>0.12220086467069954</v>
      </c>
      <c r="Q14" s="53">
        <f>+Q5/$Q$10</f>
        <v>0.13636845273729337</v>
      </c>
      <c r="R14" s="53">
        <f>+R5/$R$10</f>
        <v>0.12386434079425472</v>
      </c>
      <c r="S14" s="53">
        <f>+S5/$S$10</f>
        <v>0.12926924397774156</v>
      </c>
      <c r="V14" s="44" t="s">
        <v>35</v>
      </c>
      <c r="W14" s="53">
        <f>+W5/$W$10</f>
        <v>0.12220086467069954</v>
      </c>
      <c r="X14" s="53">
        <f>+X5/$X$10</f>
        <v>0.13636845273729337</v>
      </c>
      <c r="Y14" s="53">
        <f>+Y5/$Y$10</f>
        <v>0.12386434079425472</v>
      </c>
      <c r="Z14" s="53">
        <f>+Z5/$Z$10</f>
        <v>0.12926924397774156</v>
      </c>
    </row>
    <row r="15" spans="1:26" x14ac:dyDescent="0.25">
      <c r="A15" s="44" t="s">
        <v>36</v>
      </c>
      <c r="B15" s="53">
        <v>6.0152864895563207E-2</v>
      </c>
      <c r="C15" s="53">
        <v>7.4904973009906214E-2</v>
      </c>
      <c r="D15" s="53">
        <v>0.107615782243109</v>
      </c>
      <c r="E15" s="54">
        <v>9.0296185905172216E-2</v>
      </c>
      <c r="H15" s="44" t="s">
        <v>36</v>
      </c>
      <c r="I15" s="53">
        <v>6.0152864895563207E-2</v>
      </c>
      <c r="J15" s="53">
        <v>7.4904973009906214E-2</v>
      </c>
      <c r="K15" s="53">
        <v>0.107615782243109</v>
      </c>
      <c r="L15" s="54">
        <v>9.0296185905172216E-2</v>
      </c>
      <c r="O15" s="44" t="s">
        <v>36</v>
      </c>
      <c r="P15" s="53">
        <f t="shared" ref="P15:P18" si="6">+P6/$P$10</f>
        <v>5.8761671476516356E-2</v>
      </c>
      <c r="Q15" s="53">
        <f t="shared" ref="Q15:Q18" si="7">+Q6/$Q$10</f>
        <v>7.3025354396225303E-2</v>
      </c>
      <c r="R15" s="53">
        <f t="shared" ref="R15:R18" si="8">+R6/$R$10</f>
        <v>0.10490586047716716</v>
      </c>
      <c r="S15" s="53">
        <f t="shared" ref="S15:S18" si="9">+S6/$S$10</f>
        <v>8.884763485203255E-2</v>
      </c>
      <c r="V15" s="44" t="s">
        <v>36</v>
      </c>
      <c r="W15" s="53">
        <f t="shared" ref="W15:W18" si="10">+W6/$W$10</f>
        <v>5.8761671476516356E-2</v>
      </c>
      <c r="X15" s="53">
        <f t="shared" ref="X15:X18" si="11">+X6/$X$10</f>
        <v>7.3025354396225303E-2</v>
      </c>
      <c r="Y15" s="53">
        <f t="shared" ref="Y15:Y18" si="12">+Y6/$Y$10</f>
        <v>0.10490586047716716</v>
      </c>
      <c r="Z15" s="53">
        <f t="shared" ref="Z15:Z18" si="13">+Z6/$Z$10</f>
        <v>8.884763485203255E-2</v>
      </c>
    </row>
    <row r="16" spans="1:26" x14ac:dyDescent="0.25">
      <c r="A16" s="44" t="s">
        <v>37</v>
      </c>
      <c r="B16" s="53">
        <v>0.16805527068040377</v>
      </c>
      <c r="C16" s="53">
        <v>0.19467070909245676</v>
      </c>
      <c r="D16" s="53">
        <v>0.21699714666218239</v>
      </c>
      <c r="E16" s="54">
        <v>0.2045133333087964</v>
      </c>
      <c r="H16" s="44" t="s">
        <v>37</v>
      </c>
      <c r="I16" s="53">
        <v>0.16805527068040377</v>
      </c>
      <c r="J16" s="53">
        <v>0.19467070909245676</v>
      </c>
      <c r="K16" s="53">
        <v>0.21699714666218239</v>
      </c>
      <c r="L16" s="54">
        <v>0.2045133333087964</v>
      </c>
      <c r="O16" s="44" t="s">
        <v>37</v>
      </c>
      <c r="P16" s="53">
        <f t="shared" si="6"/>
        <v>0.17385487627561183</v>
      </c>
      <c r="Q16" s="53">
        <f t="shared" si="7"/>
        <v>0.1989620355673524</v>
      </c>
      <c r="R16" s="53">
        <f t="shared" si="8"/>
        <v>0.21853631602610349</v>
      </c>
      <c r="S16" s="53">
        <f t="shared" si="9"/>
        <v>0.20793760068068029</v>
      </c>
      <c r="V16" s="44" t="s">
        <v>37</v>
      </c>
      <c r="W16" s="53">
        <f t="shared" si="10"/>
        <v>0.17385487627561183</v>
      </c>
      <c r="X16" s="53">
        <f t="shared" si="11"/>
        <v>0.1989620355673524</v>
      </c>
      <c r="Y16" s="53">
        <f t="shared" si="12"/>
        <v>0.21853631602610349</v>
      </c>
      <c r="Z16" s="53">
        <f t="shared" si="13"/>
        <v>0.20793760068068029</v>
      </c>
    </row>
    <row r="17" spans="1:26" x14ac:dyDescent="0.25">
      <c r="A17" s="44" t="s">
        <v>38</v>
      </c>
      <c r="B17" s="53">
        <v>0.32733779376451416</v>
      </c>
      <c r="C17" s="53">
        <v>0.30871236692061166</v>
      </c>
      <c r="D17" s="53">
        <v>0.25848246064367053</v>
      </c>
      <c r="E17" s="54">
        <v>0.28491674662442529</v>
      </c>
      <c r="H17" s="44" t="s">
        <v>38</v>
      </c>
      <c r="I17" s="53">
        <v>0.32733779376451416</v>
      </c>
      <c r="J17" s="53">
        <v>0.30871236692061166</v>
      </c>
      <c r="K17" s="53">
        <v>0.25848246064367053</v>
      </c>
      <c r="L17" s="54">
        <v>0.28491674662442529</v>
      </c>
      <c r="O17" s="44" t="s">
        <v>38</v>
      </c>
      <c r="P17" s="53">
        <f t="shared" si="6"/>
        <v>0.32675562656857615</v>
      </c>
      <c r="Q17" s="53">
        <f t="shared" si="7"/>
        <v>0.31078617555712412</v>
      </c>
      <c r="R17" s="53">
        <f t="shared" si="8"/>
        <v>0.26331227512815214</v>
      </c>
      <c r="S17" s="53">
        <f t="shared" si="9"/>
        <v>0.28698660906125406</v>
      </c>
      <c r="V17" s="44" t="s">
        <v>38</v>
      </c>
      <c r="W17" s="53">
        <f t="shared" si="10"/>
        <v>0.32675562656857615</v>
      </c>
      <c r="X17" s="53">
        <f t="shared" si="11"/>
        <v>0.31078617555712412</v>
      </c>
      <c r="Y17" s="53">
        <f t="shared" si="12"/>
        <v>0.26331227512815214</v>
      </c>
      <c r="Z17" s="53">
        <f t="shared" si="13"/>
        <v>0.28698660906125406</v>
      </c>
    </row>
    <row r="18" spans="1:26" x14ac:dyDescent="0.25">
      <c r="A18" s="47" t="s">
        <v>39</v>
      </c>
      <c r="B18" s="55">
        <v>0.32020935902716396</v>
      </c>
      <c r="C18" s="55">
        <v>0.28158333280891329</v>
      </c>
      <c r="D18" s="55">
        <v>0.29271284350123811</v>
      </c>
      <c r="E18" s="56">
        <v>0.28856751473203557</v>
      </c>
      <c r="H18" s="47" t="s">
        <v>39</v>
      </c>
      <c r="I18" s="55">
        <v>0.32020935902716396</v>
      </c>
      <c r="J18" s="55">
        <v>0.28158333280891329</v>
      </c>
      <c r="K18" s="55">
        <v>0.29271284350123811</v>
      </c>
      <c r="L18" s="56">
        <v>0.28856751473203557</v>
      </c>
      <c r="O18" s="47" t="s">
        <v>39</v>
      </c>
      <c r="P18" s="53">
        <f t="shared" si="6"/>
        <v>0.31842696100859613</v>
      </c>
      <c r="Q18" s="53">
        <f t="shared" si="7"/>
        <v>0.28085798174200477</v>
      </c>
      <c r="R18" s="53">
        <f t="shared" si="8"/>
        <v>0.28938120757432245</v>
      </c>
      <c r="S18" s="53">
        <f t="shared" si="9"/>
        <v>0.2869589114282915</v>
      </c>
      <c r="V18" s="47" t="s">
        <v>39</v>
      </c>
      <c r="W18" s="53">
        <f t="shared" si="10"/>
        <v>0.31842696100859613</v>
      </c>
      <c r="X18" s="53">
        <f t="shared" si="11"/>
        <v>0.28085798174200477</v>
      </c>
      <c r="Y18" s="53">
        <f t="shared" si="12"/>
        <v>0.28938120757432245</v>
      </c>
      <c r="Z18" s="53">
        <f t="shared" si="13"/>
        <v>0.2869589114282915</v>
      </c>
    </row>
    <row r="19" spans="1:26" x14ac:dyDescent="0.25">
      <c r="A19" s="50"/>
      <c r="B19" s="55">
        <v>1</v>
      </c>
      <c r="C19" s="57">
        <v>0.99999999999999978</v>
      </c>
      <c r="D19" s="55">
        <v>1</v>
      </c>
      <c r="E19" s="56">
        <v>1</v>
      </c>
      <c r="H19" s="50"/>
      <c r="I19" s="55">
        <v>1</v>
      </c>
      <c r="J19" s="57">
        <v>0.99999999999999978</v>
      </c>
      <c r="K19" s="55">
        <v>1</v>
      </c>
      <c r="L19" s="56">
        <v>1</v>
      </c>
      <c r="O19" s="50"/>
      <c r="P19" s="55">
        <f>+SUM(P14:P18)</f>
        <v>1</v>
      </c>
      <c r="Q19" s="55">
        <f t="shared" ref="Q19:S19" si="14">+SUM(Q14:Q18)</f>
        <v>1</v>
      </c>
      <c r="R19" s="55">
        <f t="shared" si="14"/>
        <v>1</v>
      </c>
      <c r="S19" s="55">
        <f t="shared" si="14"/>
        <v>1</v>
      </c>
      <c r="V19" s="50"/>
      <c r="W19" s="55">
        <f>+SUM(W14:W18)</f>
        <v>1</v>
      </c>
      <c r="X19" s="55">
        <f t="shared" ref="X19:Z19" si="15">+SUM(X14:X18)</f>
        <v>1</v>
      </c>
      <c r="Y19" s="55">
        <f t="shared" si="15"/>
        <v>1</v>
      </c>
      <c r="Z19" s="55">
        <f t="shared" si="15"/>
        <v>1</v>
      </c>
    </row>
    <row r="21" spans="1:26" ht="30" x14ac:dyDescent="0.25">
      <c r="B21" s="41" t="s">
        <v>42</v>
      </c>
      <c r="C21" s="42" t="s">
        <v>33</v>
      </c>
      <c r="D21" s="41" t="s">
        <v>43</v>
      </c>
      <c r="E21" s="43" t="s">
        <v>5</v>
      </c>
      <c r="I21" s="41" t="s">
        <v>42</v>
      </c>
      <c r="J21" s="42" t="s">
        <v>33</v>
      </c>
      <c r="K21" s="41" t="s">
        <v>43</v>
      </c>
      <c r="L21" s="43" t="s">
        <v>5</v>
      </c>
      <c r="P21" s="41" t="s">
        <v>42</v>
      </c>
      <c r="Q21" s="42" t="s">
        <v>33</v>
      </c>
      <c r="R21" s="41" t="s">
        <v>43</v>
      </c>
      <c r="S21" s="43" t="s">
        <v>5</v>
      </c>
      <c r="W21" s="41" t="s">
        <v>42</v>
      </c>
      <c r="X21" s="42" t="s">
        <v>33</v>
      </c>
      <c r="Y21" s="41" t="s">
        <v>43</v>
      </c>
      <c r="Z21" s="43" t="s">
        <v>5</v>
      </c>
    </row>
    <row r="22" spans="1:26" x14ac:dyDescent="0.25">
      <c r="A22" s="44" t="s">
        <v>35</v>
      </c>
      <c r="B22" s="62">
        <f>+B5/E5</f>
        <v>3.7770024688929676E-2</v>
      </c>
      <c r="C22" s="62">
        <f>+C5/E5</f>
        <v>0.50152530278044272</v>
      </c>
      <c r="D22" s="62">
        <f>+D5/E5</f>
        <v>0.46070467253062769</v>
      </c>
      <c r="E22" s="62">
        <f>+B22+C22+D22</f>
        <v>1</v>
      </c>
      <c r="H22" s="44" t="s">
        <v>35</v>
      </c>
      <c r="I22" s="62">
        <f>+I5/L5</f>
        <v>3.7770024688929676E-2</v>
      </c>
      <c r="J22" s="62">
        <f>+J5/L5</f>
        <v>0.50152530278044272</v>
      </c>
      <c r="K22" s="62">
        <f>+K5/L5</f>
        <v>0.46070467253062769</v>
      </c>
      <c r="L22" s="62">
        <f>+I22+J22+K22</f>
        <v>1</v>
      </c>
      <c r="O22" s="44" t="s">
        <v>35</v>
      </c>
      <c r="P22" s="62">
        <f>+P5/S5</f>
        <v>4.2737026059430028E-2</v>
      </c>
      <c r="Q22" s="62">
        <f>+Q5/S5</f>
        <v>0.46233302378522512</v>
      </c>
      <c r="R22" s="62">
        <f>+R5/S5</f>
        <v>0.49492995015534486</v>
      </c>
      <c r="S22" s="62">
        <f>+P22+Q22+R22</f>
        <v>1</v>
      </c>
      <c r="V22" s="44" t="s">
        <v>35</v>
      </c>
      <c r="W22" s="62">
        <f>+W5/Z5</f>
        <v>4.2737026059430028E-2</v>
      </c>
      <c r="X22" s="62">
        <f>+X5/Z5</f>
        <v>0.46233302378522512</v>
      </c>
      <c r="Y22" s="62">
        <f>+Y5/Z5</f>
        <v>0.49492995015534486</v>
      </c>
      <c r="Z22" s="62">
        <f>+W22+X22+Y22</f>
        <v>1</v>
      </c>
    </row>
    <row r="23" spans="1:26" x14ac:dyDescent="0.25">
      <c r="A23" s="44" t="s">
        <v>36</v>
      </c>
      <c r="B23" s="62">
        <f t="shared" ref="B23:B26" si="16">+B6/E6</f>
        <v>2.667242791453121E-2</v>
      </c>
      <c r="C23" s="62">
        <f t="shared" ref="C23:C26" si="17">+C6/E6</f>
        <v>0.39103311608551422</v>
      </c>
      <c r="D23" s="62">
        <f t="shared" ref="D23:D26" si="18">+D6/E6</f>
        <v>0.58229445599995477</v>
      </c>
      <c r="E23" s="62">
        <f t="shared" ref="E23:E26" si="19">+B23+C23+D23</f>
        <v>1.0000000000000002</v>
      </c>
      <c r="H23" s="44" t="s">
        <v>36</v>
      </c>
      <c r="I23" s="62">
        <f t="shared" ref="I23:I26" si="20">+I6/L6</f>
        <v>2.667242791453121E-2</v>
      </c>
      <c r="J23" s="62">
        <f t="shared" ref="J23:J26" si="21">+J6/L6</f>
        <v>0.39103311608551422</v>
      </c>
      <c r="K23" s="62">
        <f t="shared" ref="K23:K26" si="22">+K6/L6</f>
        <v>0.58229445599995477</v>
      </c>
      <c r="L23" s="62">
        <f t="shared" ref="L23:L26" si="23">+I23+J23+K23</f>
        <v>1.0000000000000002</v>
      </c>
      <c r="O23" s="44" t="s">
        <v>36</v>
      </c>
      <c r="P23" s="62">
        <f t="shared" ref="P23:P26" si="24">+P6/S6</f>
        <v>2.9900158957128688E-2</v>
      </c>
      <c r="Q23" s="62">
        <f t="shared" ref="Q23:Q26" si="25">+Q6/S6</f>
        <v>0.36021684124485576</v>
      </c>
      <c r="R23" s="62">
        <f t="shared" ref="R23:R26" si="26">+R6/S6</f>
        <v>0.60988299979801563</v>
      </c>
      <c r="S23" s="62">
        <f t="shared" ref="S23:S26" si="27">+P23+Q23+R23</f>
        <v>1</v>
      </c>
      <c r="V23" s="44" t="s">
        <v>36</v>
      </c>
      <c r="W23" s="62">
        <f t="shared" ref="W23:W26" si="28">+W6/Z6</f>
        <v>2.9900158957128688E-2</v>
      </c>
      <c r="X23" s="62">
        <f t="shared" ref="X23:X26" si="29">+X6/Z6</f>
        <v>0.36021684124485576</v>
      </c>
      <c r="Y23" s="62">
        <f t="shared" ref="Y23:Y26" si="30">+Y6/Z6</f>
        <v>0.60988299979801563</v>
      </c>
      <c r="Z23" s="62">
        <f t="shared" ref="Z23:Z26" si="31">+W23+X23+Y23</f>
        <v>1</v>
      </c>
    </row>
    <row r="24" spans="1:26" x14ac:dyDescent="0.25">
      <c r="A24" s="44" t="s">
        <v>37</v>
      </c>
      <c r="B24" s="62">
        <f t="shared" si="16"/>
        <v>3.2900776687550162E-2</v>
      </c>
      <c r="C24" s="62">
        <f t="shared" si="17"/>
        <v>0.44869504819868355</v>
      </c>
      <c r="D24" s="62">
        <f t="shared" si="18"/>
        <v>0.51840417511376624</v>
      </c>
      <c r="E24" s="62">
        <f t="shared" si="19"/>
        <v>1</v>
      </c>
      <c r="H24" s="44" t="s">
        <v>37</v>
      </c>
      <c r="I24" s="62">
        <f t="shared" si="20"/>
        <v>3.2900776687550162E-2</v>
      </c>
      <c r="J24" s="62">
        <f t="shared" si="21"/>
        <v>0.44869504819868355</v>
      </c>
      <c r="K24" s="62">
        <f t="shared" si="22"/>
        <v>0.51840417511376624</v>
      </c>
      <c r="L24" s="62">
        <f t="shared" si="23"/>
        <v>1</v>
      </c>
      <c r="O24" s="44" t="s">
        <v>37</v>
      </c>
      <c r="P24" s="62">
        <f t="shared" si="24"/>
        <v>3.7798892508669739E-2</v>
      </c>
      <c r="Q24" s="62">
        <f t="shared" si="25"/>
        <v>0.41934686299571122</v>
      </c>
      <c r="R24" s="62">
        <f t="shared" si="26"/>
        <v>0.54285424449561903</v>
      </c>
      <c r="S24" s="62">
        <f t="shared" si="27"/>
        <v>1</v>
      </c>
      <c r="V24" s="44" t="s">
        <v>37</v>
      </c>
      <c r="W24" s="62">
        <f t="shared" si="28"/>
        <v>3.7798892508669739E-2</v>
      </c>
      <c r="X24" s="62">
        <f t="shared" si="29"/>
        <v>0.41934686299571122</v>
      </c>
      <c r="Y24" s="62">
        <f t="shared" si="30"/>
        <v>0.54285424449561903</v>
      </c>
      <c r="Z24" s="62">
        <f t="shared" si="31"/>
        <v>1</v>
      </c>
    </row>
    <row r="25" spans="1:26" x14ac:dyDescent="0.25">
      <c r="A25" s="44" t="s">
        <v>38</v>
      </c>
      <c r="B25" s="62">
        <f t="shared" si="16"/>
        <v>4.5999574487036302E-2</v>
      </c>
      <c r="C25" s="62">
        <f t="shared" si="17"/>
        <v>0.5107499631902902</v>
      </c>
      <c r="D25" s="62">
        <f t="shared" si="18"/>
        <v>0.44325046232267334</v>
      </c>
      <c r="E25" s="62">
        <f t="shared" si="19"/>
        <v>0.99999999999999978</v>
      </c>
      <c r="H25" s="44" t="s">
        <v>38</v>
      </c>
      <c r="I25" s="62">
        <f t="shared" si="20"/>
        <v>4.5999574487036302E-2</v>
      </c>
      <c r="J25" s="62">
        <f t="shared" si="21"/>
        <v>0.5107499631902902</v>
      </c>
      <c r="K25" s="62">
        <f t="shared" si="22"/>
        <v>0.44325046232267334</v>
      </c>
      <c r="L25" s="62">
        <f t="shared" si="23"/>
        <v>0.99999999999999978</v>
      </c>
      <c r="O25" s="44" t="s">
        <v>38</v>
      </c>
      <c r="P25" s="62">
        <f t="shared" si="24"/>
        <v>5.1473851993041872E-2</v>
      </c>
      <c r="Q25" s="62">
        <f t="shared" si="25"/>
        <v>0.47460932940709893</v>
      </c>
      <c r="R25" s="62">
        <f t="shared" si="26"/>
        <v>0.47391681859985924</v>
      </c>
      <c r="S25" s="62">
        <f t="shared" si="27"/>
        <v>1</v>
      </c>
      <c r="V25" s="44" t="s">
        <v>38</v>
      </c>
      <c r="W25" s="62">
        <f t="shared" si="28"/>
        <v>5.1473851993041872E-2</v>
      </c>
      <c r="X25" s="62">
        <f t="shared" si="29"/>
        <v>0.47460932940709893</v>
      </c>
      <c r="Y25" s="62">
        <f t="shared" si="30"/>
        <v>0.47391681859985924</v>
      </c>
      <c r="Z25" s="62">
        <f t="shared" si="31"/>
        <v>1</v>
      </c>
    </row>
    <row r="26" spans="1:26" x14ac:dyDescent="0.25">
      <c r="A26" s="47" t="s">
        <v>39</v>
      </c>
      <c r="B26" s="62">
        <f t="shared" si="16"/>
        <v>4.4428558444381656E-2</v>
      </c>
      <c r="C26" s="62">
        <f t="shared" si="17"/>
        <v>0.45997242716614078</v>
      </c>
      <c r="D26" s="62">
        <f t="shared" si="18"/>
        <v>0.49559901438947734</v>
      </c>
      <c r="E26" s="62">
        <f t="shared" si="19"/>
        <v>0.99999999999999978</v>
      </c>
      <c r="H26" s="47" t="s">
        <v>39</v>
      </c>
      <c r="I26" s="62">
        <f t="shared" si="20"/>
        <v>4.4428558444381656E-2</v>
      </c>
      <c r="J26" s="62">
        <f t="shared" si="21"/>
        <v>0.45997242716614078</v>
      </c>
      <c r="K26" s="62">
        <f t="shared" si="22"/>
        <v>0.49559901438947734</v>
      </c>
      <c r="L26" s="62">
        <f t="shared" si="23"/>
        <v>0.99999999999999978</v>
      </c>
      <c r="O26" s="47" t="s">
        <v>39</v>
      </c>
      <c r="P26" s="62">
        <f t="shared" si="24"/>
        <v>5.0166678018405159E-2</v>
      </c>
      <c r="Q26" s="62">
        <f t="shared" si="25"/>
        <v>0.42894663575798048</v>
      </c>
      <c r="R26" s="62">
        <f t="shared" si="26"/>
        <v>0.52088668622361434</v>
      </c>
      <c r="S26" s="62">
        <f t="shared" si="27"/>
        <v>1</v>
      </c>
      <c r="V26" s="47" t="s">
        <v>39</v>
      </c>
      <c r="W26" s="62">
        <f t="shared" si="28"/>
        <v>5.0166678018405159E-2</v>
      </c>
      <c r="X26" s="62">
        <f t="shared" si="29"/>
        <v>0.42894663575798048</v>
      </c>
      <c r="Y26" s="62">
        <f t="shared" si="30"/>
        <v>0.52088668622361434</v>
      </c>
      <c r="Z26" s="62">
        <f t="shared" si="31"/>
        <v>1</v>
      </c>
    </row>
  </sheetData>
  <mergeCells count="4">
    <mergeCell ref="A2:E2"/>
    <mergeCell ref="H2:L2"/>
    <mergeCell ref="O2:S2"/>
    <mergeCell ref="V2:Z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 File</vt:lpstr>
      <vt:lpstr>Distribution Wksht</vt:lpstr>
    </vt:vector>
  </TitlesOfParts>
  <Company>Milliman,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Laudenschlager</dc:creator>
  <cp:lastModifiedBy>Daniel Cocran</cp:lastModifiedBy>
  <cp:lastPrinted>2022-02-18T20:02:41Z</cp:lastPrinted>
  <dcterms:created xsi:type="dcterms:W3CDTF">2021-07-26T20:31:11Z</dcterms:created>
  <dcterms:modified xsi:type="dcterms:W3CDTF">2023-05-12T16:09:41Z</dcterms:modified>
</cp:coreProperties>
</file>