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Quarterly Payments\Year 1\LPR\Q4\"/>
    </mc:Choice>
  </mc:AlternateContent>
  <bookViews>
    <workbookView xWindow="0" yWindow="0" windowWidth="28800" windowHeight="12300"/>
  </bookViews>
  <sheets>
    <sheet name="Calc File" sheetId="4" r:id="rId1"/>
    <sheet name="Distribution Wksht" sheetId="5" state="hidden" r:id="rId2"/>
    <sheet name="Tiered Categories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_UC2" hidden="1">{#N/A,#N/A,FALSE,"trend"}</definedName>
    <definedName name="__UC3" hidden="1">{#N/A,#N/A,FALSE,"trend"}</definedName>
    <definedName name="_AMO_SingleObject_340744219_ROM_F0.SEC2.Report_1.SEC1.HDR.TXT1" hidden="1">'[2]Jan 16 - Jun 16'!#REF!</definedName>
    <definedName name="_xlnm._FilterDatabase" localSheetId="0" hidden="1">'Calc File'!$A$7:$L$102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[3]!ClaimsData[#Data]</definedName>
    <definedName name="_xlcn.LinkedTable_ClaimsData1" hidden="1">[4]!ClaimsData[#Data]</definedName>
    <definedName name="_xlcn.LinkedTable_DimAgeSex1" hidden="1">[5]!DimAgeSex[#Data]</definedName>
    <definedName name="_xlcn.LinkedTable_DimAidCat_Dtl1" hidden="1">[5]!DimAidCat_Dtl[#Data]</definedName>
    <definedName name="_xlcn.LinkedTable_DimAidCat1" hidden="1">[5]!DimAidCat[#Data]</definedName>
    <definedName name="_xlcn.LinkedTable_DimCohort1" hidden="1">[5]!DimCohort[#Data]</definedName>
    <definedName name="_xlcn.LinkedTable_DimEI_Status1" hidden="1">[5]!DimEI_Status[#Data]</definedName>
    <definedName name="_xlcn.LinkedTable_DimMnth1" hidden="1">[5]!DimMnth[#Data]</definedName>
    <definedName name="_xlcn.LinkedTable_DimPeriodLabel1" hidden="1">[5]!DimPeriodLabel[#Data]</definedName>
    <definedName name="_xlcn.LinkedTable_DimPlan1" hidden="1">[5]!DimPlan[#Data]</definedName>
    <definedName name="_xlcn.LinkedTable_DimPopulation1" hidden="1">[5]!DimPopulation[#Data]</definedName>
    <definedName name="_xlcn.LinkedTable_DimRegion_M31" hidden="1">[5]!DimRegion_M3[#Data]</definedName>
    <definedName name="_xlcn.LinkedTable_DimRegion1" hidden="1">[5]!DimRegion[#Data]</definedName>
    <definedName name="_xlcn.LinkedTable_DimService_Group1" hidden="1">[5]!DimService_Group[#Data]</definedName>
    <definedName name="_xlcn.LinkedTable_DimService1" hidden="1">[5]!DimService[#Data]</definedName>
    <definedName name="_xlcn.LinkedTable_DimTPL_Bucket1" hidden="1">[5]!DimTPL_Bucket[#Data]</definedName>
    <definedName name="_xlcn.LinkedTable_MembershipData" hidden="1">[3]!MembershipData[#Data]</definedName>
    <definedName name="_xlcn.LinkedTable_MembershipData1" hidden="1">[4]!MembershipData[#Data]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dfa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100" i="4" l="1"/>
  <c r="CL100" i="4"/>
  <c r="CK100" i="4"/>
  <c r="CI100" i="4"/>
  <c r="CH100" i="4"/>
  <c r="CF100" i="4"/>
  <c r="CF106" i="4" s="1"/>
  <c r="CG106" i="4" s="1"/>
  <c r="CE100" i="4"/>
  <c r="CE101" i="4" s="1"/>
  <c r="CE102" i="4" s="1"/>
  <c r="CC100" i="4"/>
  <c r="CC101" i="4" s="1"/>
  <c r="CB100" i="4"/>
  <c r="CD100" i="4" s="1"/>
  <c r="BZ100" i="4"/>
  <c r="BZ106" i="4" s="1"/>
  <c r="BY100" i="4"/>
  <c r="CA100" i="4" s="1"/>
  <c r="BW100" i="4"/>
  <c r="BW106" i="4" s="1"/>
  <c r="BV100" i="4"/>
  <c r="BV106" i="4" s="1"/>
  <c r="CI106" i="4"/>
  <c r="CI105" i="4"/>
  <c r="CI104" i="4"/>
  <c r="CF104" i="4"/>
  <c r="CE106" i="4"/>
  <c r="CE105" i="4"/>
  <c r="CE104" i="4"/>
  <c r="CG104" i="4" s="1"/>
  <c r="CB105" i="4"/>
  <c r="BY101" i="4"/>
  <c r="BY102" i="4" s="1"/>
  <c r="CF101" i="4"/>
  <c r="CF102" i="4" s="1"/>
  <c r="CI8" i="4"/>
  <c r="CI9" i="4"/>
  <c r="CI10" i="4"/>
  <c r="CI11" i="4"/>
  <c r="CI12" i="4"/>
  <c r="CI13" i="4"/>
  <c r="CI14" i="4"/>
  <c r="CI15" i="4"/>
  <c r="CI16" i="4"/>
  <c r="CI17" i="4"/>
  <c r="CI19" i="4"/>
  <c r="CI20" i="4"/>
  <c r="CI22" i="4"/>
  <c r="CI24" i="4"/>
  <c r="CI25" i="4"/>
  <c r="CI26" i="4"/>
  <c r="CI27" i="4"/>
  <c r="CI28" i="4"/>
  <c r="CI29" i="4"/>
  <c r="CI31" i="4"/>
  <c r="CI32" i="4"/>
  <c r="CI33" i="4"/>
  <c r="CI34" i="4"/>
  <c r="CI35" i="4"/>
  <c r="CI37" i="4"/>
  <c r="CI38" i="4"/>
  <c r="CI39" i="4"/>
  <c r="CI40" i="4"/>
  <c r="CI41" i="4"/>
  <c r="CI43" i="4"/>
  <c r="CI44" i="4"/>
  <c r="CI45" i="4"/>
  <c r="CI46" i="4"/>
  <c r="CI47" i="4"/>
  <c r="CI48" i="4"/>
  <c r="CI49" i="4"/>
  <c r="CI50" i="4"/>
  <c r="CI52" i="4"/>
  <c r="CI53" i="4"/>
  <c r="CI54" i="4"/>
  <c r="CI55" i="4"/>
  <c r="CI56" i="4"/>
  <c r="CI57" i="4"/>
  <c r="CI58" i="4"/>
  <c r="CI59" i="4"/>
  <c r="CI60" i="4"/>
  <c r="CI61" i="4"/>
  <c r="CI62" i="4"/>
  <c r="CI63" i="4"/>
  <c r="CI64" i="4"/>
  <c r="CI65" i="4"/>
  <c r="CI66" i="4"/>
  <c r="CI67" i="4"/>
  <c r="CI68" i="4"/>
  <c r="CI70" i="4"/>
  <c r="CI71" i="4"/>
  <c r="CI72" i="4"/>
  <c r="CI73" i="4"/>
  <c r="CI74" i="4"/>
  <c r="CI75" i="4"/>
  <c r="CI76" i="4"/>
  <c r="CI77" i="4"/>
  <c r="CI78" i="4"/>
  <c r="CI79" i="4"/>
  <c r="CI80" i="4"/>
  <c r="CI81" i="4"/>
  <c r="CI82" i="4"/>
  <c r="CI83" i="4"/>
  <c r="CI84" i="4"/>
  <c r="CI85" i="4"/>
  <c r="CI86" i="4"/>
  <c r="CI87" i="4"/>
  <c r="CI88" i="4"/>
  <c r="CI89" i="4"/>
  <c r="CI90" i="4"/>
  <c r="CI91" i="4"/>
  <c r="CF8" i="4"/>
  <c r="CF9" i="4"/>
  <c r="CF10" i="4"/>
  <c r="CF11" i="4"/>
  <c r="CF12" i="4"/>
  <c r="CF13" i="4"/>
  <c r="CF14" i="4"/>
  <c r="CF15" i="4"/>
  <c r="CF16" i="4"/>
  <c r="CF17" i="4"/>
  <c r="CF19" i="4"/>
  <c r="CF20" i="4"/>
  <c r="CF22" i="4"/>
  <c r="CF24" i="4"/>
  <c r="CF25" i="4"/>
  <c r="CF26" i="4"/>
  <c r="CF27" i="4"/>
  <c r="CF28" i="4"/>
  <c r="CF29" i="4"/>
  <c r="CF31" i="4"/>
  <c r="CF32" i="4"/>
  <c r="CF33" i="4"/>
  <c r="CF34" i="4"/>
  <c r="CF35" i="4"/>
  <c r="CF37" i="4"/>
  <c r="CF38" i="4"/>
  <c r="CF39" i="4"/>
  <c r="CF40" i="4"/>
  <c r="CF41" i="4"/>
  <c r="CF43" i="4"/>
  <c r="CF44" i="4"/>
  <c r="CF45" i="4"/>
  <c r="CF46" i="4"/>
  <c r="CF47" i="4"/>
  <c r="CF48" i="4"/>
  <c r="CF49" i="4"/>
  <c r="CF50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C8" i="4"/>
  <c r="CC9" i="4"/>
  <c r="CC10" i="4"/>
  <c r="CC11" i="4"/>
  <c r="CC12" i="4"/>
  <c r="CC13" i="4"/>
  <c r="CC14" i="4"/>
  <c r="CC15" i="4"/>
  <c r="CC16" i="4"/>
  <c r="CC17" i="4"/>
  <c r="CC19" i="4"/>
  <c r="CC20" i="4"/>
  <c r="CC22" i="4"/>
  <c r="CC24" i="4"/>
  <c r="CC25" i="4"/>
  <c r="CC26" i="4"/>
  <c r="CC27" i="4"/>
  <c r="CC28" i="4"/>
  <c r="CC29" i="4"/>
  <c r="CC31" i="4"/>
  <c r="CC32" i="4"/>
  <c r="CC33" i="4"/>
  <c r="CC34" i="4"/>
  <c r="CC35" i="4"/>
  <c r="CC37" i="4"/>
  <c r="CC38" i="4"/>
  <c r="CC39" i="4"/>
  <c r="CC40" i="4"/>
  <c r="CC41" i="4"/>
  <c r="CC43" i="4"/>
  <c r="CC44" i="4"/>
  <c r="CC45" i="4"/>
  <c r="CC46" i="4"/>
  <c r="CC47" i="4"/>
  <c r="CC48" i="4"/>
  <c r="CC49" i="4"/>
  <c r="CC50" i="4"/>
  <c r="CC52" i="4"/>
  <c r="CC53" i="4"/>
  <c r="CC54" i="4"/>
  <c r="CC55" i="4"/>
  <c r="CC56" i="4"/>
  <c r="CC57" i="4"/>
  <c r="CC58" i="4"/>
  <c r="CC59" i="4"/>
  <c r="CC60" i="4"/>
  <c r="CC61" i="4"/>
  <c r="CC62" i="4"/>
  <c r="CC63" i="4"/>
  <c r="CC64" i="4"/>
  <c r="CC65" i="4"/>
  <c r="CC66" i="4"/>
  <c r="CC67" i="4"/>
  <c r="CC68" i="4"/>
  <c r="CC70" i="4"/>
  <c r="CC71" i="4"/>
  <c r="CC72" i="4"/>
  <c r="CC73" i="4"/>
  <c r="CC74" i="4"/>
  <c r="CC75" i="4"/>
  <c r="CC76" i="4"/>
  <c r="CC77" i="4"/>
  <c r="CC78" i="4"/>
  <c r="CC79" i="4"/>
  <c r="CC80" i="4"/>
  <c r="CC81" i="4"/>
  <c r="CC82" i="4"/>
  <c r="CC83" i="4"/>
  <c r="CC84" i="4"/>
  <c r="CC85" i="4"/>
  <c r="CC86" i="4"/>
  <c r="CC87" i="4"/>
  <c r="CC88" i="4"/>
  <c r="CC89" i="4"/>
  <c r="CC90" i="4"/>
  <c r="CC91" i="4"/>
  <c r="BZ8" i="4"/>
  <c r="BZ9" i="4"/>
  <c r="BZ10" i="4"/>
  <c r="BZ11" i="4"/>
  <c r="BZ12" i="4"/>
  <c r="BZ13" i="4"/>
  <c r="BZ14" i="4"/>
  <c r="BZ15" i="4"/>
  <c r="BZ16" i="4"/>
  <c r="BZ17" i="4"/>
  <c r="BZ19" i="4"/>
  <c r="BZ20" i="4"/>
  <c r="BZ22" i="4"/>
  <c r="BZ24" i="4"/>
  <c r="BZ25" i="4"/>
  <c r="BZ26" i="4"/>
  <c r="BZ27" i="4"/>
  <c r="BZ28" i="4"/>
  <c r="BZ29" i="4"/>
  <c r="BZ31" i="4"/>
  <c r="BZ32" i="4"/>
  <c r="BZ33" i="4"/>
  <c r="BZ34" i="4"/>
  <c r="BZ35" i="4"/>
  <c r="BZ37" i="4"/>
  <c r="BZ38" i="4"/>
  <c r="BZ39" i="4"/>
  <c r="BZ40" i="4"/>
  <c r="BZ41" i="4"/>
  <c r="BZ43" i="4"/>
  <c r="BZ44" i="4"/>
  <c r="BZ45" i="4"/>
  <c r="BZ46" i="4"/>
  <c r="BZ47" i="4"/>
  <c r="BZ48" i="4"/>
  <c r="BZ49" i="4"/>
  <c r="BZ50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70" i="4"/>
  <c r="BZ71" i="4"/>
  <c r="BZ72" i="4"/>
  <c r="BZ73" i="4"/>
  <c r="BZ74" i="4"/>
  <c r="BZ75" i="4"/>
  <c r="BZ76" i="4"/>
  <c r="BZ77" i="4"/>
  <c r="BZ78" i="4"/>
  <c r="BZ79" i="4"/>
  <c r="BZ80" i="4"/>
  <c r="BZ81" i="4"/>
  <c r="BZ82" i="4"/>
  <c r="BZ83" i="4"/>
  <c r="BZ84" i="4"/>
  <c r="BZ85" i="4"/>
  <c r="BZ86" i="4"/>
  <c r="BZ87" i="4"/>
  <c r="BZ88" i="4"/>
  <c r="BZ89" i="4"/>
  <c r="BZ90" i="4"/>
  <c r="BZ91" i="4"/>
  <c r="BW8" i="4"/>
  <c r="BW9" i="4"/>
  <c r="BW10" i="4"/>
  <c r="BW11" i="4"/>
  <c r="BW12" i="4"/>
  <c r="BW13" i="4"/>
  <c r="BW14" i="4"/>
  <c r="BW15" i="4"/>
  <c r="BW16" i="4"/>
  <c r="BW17" i="4"/>
  <c r="BW19" i="4"/>
  <c r="BW20" i="4"/>
  <c r="BW22" i="4"/>
  <c r="BW24" i="4"/>
  <c r="BW25" i="4"/>
  <c r="BW26" i="4"/>
  <c r="BW27" i="4"/>
  <c r="BW28" i="4"/>
  <c r="BW29" i="4"/>
  <c r="BW31" i="4"/>
  <c r="BW32" i="4"/>
  <c r="BW33" i="4"/>
  <c r="BW34" i="4"/>
  <c r="BW35" i="4"/>
  <c r="BW37" i="4"/>
  <c r="BW38" i="4"/>
  <c r="BW39" i="4"/>
  <c r="BW40" i="4"/>
  <c r="BW41" i="4"/>
  <c r="BW43" i="4"/>
  <c r="BW44" i="4"/>
  <c r="BW45" i="4"/>
  <c r="BW46" i="4"/>
  <c r="BW47" i="4"/>
  <c r="BW48" i="4"/>
  <c r="BW49" i="4"/>
  <c r="BW50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CH104" i="4" l="1"/>
  <c r="CJ104" i="4" s="1"/>
  <c r="CJ100" i="4"/>
  <c r="CH105" i="4"/>
  <c r="CH101" i="4"/>
  <c r="CH102" i="4" s="1"/>
  <c r="CH106" i="4"/>
  <c r="CJ106" i="4" s="1"/>
  <c r="CF105" i="4"/>
  <c r="CG105" i="4" s="1"/>
  <c r="CG107" i="4" s="1"/>
  <c r="CG100" i="4"/>
  <c r="CB106" i="4"/>
  <c r="CD106" i="4" s="1"/>
  <c r="CC104" i="4"/>
  <c r="CC105" i="4"/>
  <c r="CC106" i="4"/>
  <c r="CB104" i="4"/>
  <c r="BY104" i="4"/>
  <c r="CA104" i="4" s="1"/>
  <c r="BY105" i="4"/>
  <c r="CA105" i="4" s="1"/>
  <c r="BZ101" i="4"/>
  <c r="BY106" i="4"/>
  <c r="CA106" i="4" s="1"/>
  <c r="BZ104" i="4"/>
  <c r="BZ102" i="4"/>
  <c r="BZ105" i="4"/>
  <c r="BW101" i="4"/>
  <c r="BW105" i="4"/>
  <c r="BW104" i="4"/>
  <c r="BX106" i="4"/>
  <c r="BV104" i="4"/>
  <c r="BV105" i="4"/>
  <c r="BX105" i="4" s="1"/>
  <c r="CJ105" i="4"/>
  <c r="CD105" i="4"/>
  <c r="CD104" i="4"/>
  <c r="CJ101" i="4"/>
  <c r="CJ102" i="4" s="1"/>
  <c r="CA101" i="4"/>
  <c r="CA102" i="4" s="1"/>
  <c r="CI101" i="4"/>
  <c r="CB101" i="4"/>
  <c r="CB102" i="4" s="1"/>
  <c r="CI102" i="4"/>
  <c r="BX100" i="4"/>
  <c r="BV101" i="4"/>
  <c r="CC102" i="4"/>
  <c r="CL101" i="4" l="1"/>
  <c r="CJ107" i="4"/>
  <c r="CD107" i="4"/>
  <c r="CA107" i="4"/>
  <c r="BW102" i="4"/>
  <c r="BX104" i="4"/>
  <c r="CK101" i="4"/>
  <c r="CM101" i="4" s="1"/>
  <c r="BX101" i="4"/>
  <c r="BX102" i="4" s="1"/>
  <c r="CL102" i="4"/>
  <c r="CD101" i="4"/>
  <c r="CD102" i="4" s="1"/>
  <c r="CG101" i="4"/>
  <c r="CG102" i="4"/>
  <c r="BV102" i="4"/>
  <c r="CK102" i="4" s="1"/>
  <c r="CM102" i="4" l="1"/>
  <c r="BP83" i="4" l="1"/>
  <c r="BM83" i="4"/>
  <c r="BJ83" i="4"/>
  <c r="BG83" i="4"/>
  <c r="BD83" i="4"/>
  <c r="Z18" i="5"/>
  <c r="Y18" i="5"/>
  <c r="X18" i="5"/>
  <c r="W18" i="5"/>
  <c r="Z17" i="5"/>
  <c r="Y17" i="5"/>
  <c r="X17" i="5"/>
  <c r="W17" i="5"/>
  <c r="Z16" i="5"/>
  <c r="Y16" i="5"/>
  <c r="X16" i="5"/>
  <c r="W16" i="5"/>
  <c r="Z15" i="5"/>
  <c r="Y15" i="5"/>
  <c r="X15" i="5"/>
  <c r="W15" i="5"/>
  <c r="W19" i="5" s="1"/>
  <c r="Z14" i="5"/>
  <c r="Z19" i="5" s="1"/>
  <c r="Y14" i="5"/>
  <c r="Y19" i="5" s="1"/>
  <c r="X14" i="5"/>
  <c r="X19" i="5" s="1"/>
  <c r="W14" i="5"/>
  <c r="Y11" i="5"/>
  <c r="Z10" i="5"/>
  <c r="Y10" i="5"/>
  <c r="X10" i="5"/>
  <c r="X11" i="5" s="1"/>
  <c r="W10" i="5"/>
  <c r="W11" i="5" s="1"/>
  <c r="Z11" i="5" s="1"/>
  <c r="Z9" i="5"/>
  <c r="Z8" i="5"/>
  <c r="Z7" i="5"/>
  <c r="Z6" i="5"/>
  <c r="Z5" i="5"/>
  <c r="Q19" i="5" l="1"/>
  <c r="R19" i="5"/>
  <c r="S19" i="5"/>
  <c r="P19" i="5"/>
  <c r="P15" i="5"/>
  <c r="Q15" i="5"/>
  <c r="R15" i="5"/>
  <c r="S15" i="5"/>
  <c r="P16" i="5"/>
  <c r="Q16" i="5"/>
  <c r="R16" i="5"/>
  <c r="S16" i="5"/>
  <c r="P17" i="5"/>
  <c r="Q17" i="5"/>
  <c r="R17" i="5"/>
  <c r="S17" i="5"/>
  <c r="P18" i="5"/>
  <c r="Q18" i="5"/>
  <c r="R18" i="5"/>
  <c r="S18" i="5"/>
  <c r="S14" i="5"/>
  <c r="R14" i="5"/>
  <c r="Q14" i="5"/>
  <c r="P14" i="5"/>
  <c r="S11" i="5"/>
  <c r="Q10" i="5"/>
  <c r="Q11" i="5" s="1"/>
  <c r="R10" i="5"/>
  <c r="R11" i="5" s="1"/>
  <c r="S10" i="5"/>
  <c r="P10" i="5"/>
  <c r="P11" i="5" s="1"/>
  <c r="S9" i="5"/>
  <c r="S8" i="5"/>
  <c r="S7" i="5"/>
  <c r="S6" i="5"/>
  <c r="S5" i="5"/>
  <c r="AW83" i="4" l="1"/>
  <c r="AT83" i="4"/>
  <c r="AQ83" i="4"/>
  <c r="AN83" i="4"/>
  <c r="AK83" i="4"/>
  <c r="CL8" i="4"/>
  <c r="AD83" i="4" l="1"/>
  <c r="AA83" i="4"/>
  <c r="X83" i="4"/>
  <c r="U83" i="4"/>
  <c r="R83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99" i="4"/>
  <c r="B85" i="4"/>
  <c r="B86" i="4"/>
  <c r="B87" i="4"/>
  <c r="B88" i="4"/>
  <c r="B89" i="4"/>
  <c r="B90" i="4"/>
  <c r="B91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92" i="4"/>
  <c r="O93" i="4"/>
  <c r="O27" i="4"/>
  <c r="O28" i="4"/>
  <c r="O94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95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96" i="4"/>
  <c r="O97" i="4"/>
  <c r="O98" i="4"/>
  <c r="O79" i="4"/>
  <c r="O80" i="4"/>
  <c r="O81" i="4"/>
  <c r="O82" i="4"/>
  <c r="O84" i="4"/>
  <c r="O99" i="4"/>
  <c r="O85" i="4"/>
  <c r="O86" i="4"/>
  <c r="O87" i="4"/>
  <c r="O88" i="4"/>
  <c r="O89" i="4"/>
  <c r="O90" i="4"/>
  <c r="O91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92" i="4"/>
  <c r="N93" i="4"/>
  <c r="N27" i="4"/>
  <c r="N28" i="4"/>
  <c r="N94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95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96" i="4"/>
  <c r="N97" i="4"/>
  <c r="N98" i="4"/>
  <c r="N79" i="4"/>
  <c r="N80" i="4"/>
  <c r="N81" i="4"/>
  <c r="N82" i="4"/>
  <c r="N83" i="4"/>
  <c r="N84" i="4"/>
  <c r="N99" i="4"/>
  <c r="N85" i="4"/>
  <c r="N86" i="4"/>
  <c r="N87" i="4"/>
  <c r="N88" i="4"/>
  <c r="N89" i="4"/>
  <c r="N90" i="4"/>
  <c r="N91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92" i="4"/>
  <c r="L93" i="4"/>
  <c r="L27" i="4"/>
  <c r="L28" i="4"/>
  <c r="L94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95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96" i="4"/>
  <c r="L97" i="4"/>
  <c r="L98" i="4"/>
  <c r="L79" i="4"/>
  <c r="L80" i="4"/>
  <c r="L81" i="4"/>
  <c r="L82" i="4"/>
  <c r="L83" i="4"/>
  <c r="L84" i="4"/>
  <c r="L99" i="4"/>
  <c r="L85" i="4"/>
  <c r="L86" i="4"/>
  <c r="L87" i="4"/>
  <c r="L88" i="4"/>
  <c r="L89" i="4"/>
  <c r="L90" i="4"/>
  <c r="L91" i="4"/>
  <c r="K100" i="4"/>
  <c r="CI98" i="4" l="1"/>
  <c r="CC98" i="4"/>
  <c r="BW98" i="4"/>
  <c r="CF98" i="4"/>
  <c r="BZ98" i="4"/>
  <c r="CI96" i="4"/>
  <c r="CC96" i="4"/>
  <c r="BW96" i="4"/>
  <c r="CF96" i="4"/>
  <c r="BZ96" i="4"/>
  <c r="BW92" i="4"/>
  <c r="CF92" i="4"/>
  <c r="BZ92" i="4"/>
  <c r="CI92" i="4"/>
  <c r="CC92" i="4"/>
  <c r="CF97" i="4"/>
  <c r="BZ97" i="4"/>
  <c r="CI97" i="4"/>
  <c r="CC97" i="4"/>
  <c r="BW97" i="4"/>
  <c r="CI99" i="4"/>
  <c r="CC99" i="4"/>
  <c r="BW99" i="4"/>
  <c r="CF99" i="4"/>
  <c r="BZ99" i="4"/>
  <c r="CF95" i="4"/>
  <c r="BZ95" i="4"/>
  <c r="CI95" i="4"/>
  <c r="CC95" i="4"/>
  <c r="BW95" i="4"/>
  <c r="CF94" i="4"/>
  <c r="BZ94" i="4"/>
  <c r="CI94" i="4"/>
  <c r="CC94" i="4"/>
  <c r="BW94" i="4"/>
  <c r="CI93" i="4"/>
  <c r="CC93" i="4"/>
  <c r="BW93" i="4"/>
  <c r="CF93" i="4"/>
  <c r="BZ93" i="4"/>
  <c r="BD74" i="4"/>
  <c r="BP74" i="4"/>
  <c r="BJ74" i="4"/>
  <c r="BG74" i="4"/>
  <c r="BM74" i="4"/>
  <c r="BM35" i="4"/>
  <c r="BG35" i="4"/>
  <c r="BD35" i="4"/>
  <c r="BJ35" i="4"/>
  <c r="BP35" i="4"/>
  <c r="BD85" i="4"/>
  <c r="BP85" i="4"/>
  <c r="BJ85" i="4"/>
  <c r="BM85" i="4"/>
  <c r="BG85" i="4"/>
  <c r="BM72" i="4"/>
  <c r="BG72" i="4"/>
  <c r="BD72" i="4"/>
  <c r="BP72" i="4"/>
  <c r="BJ72" i="4"/>
  <c r="BP64" i="4"/>
  <c r="BJ64" i="4"/>
  <c r="BM64" i="4"/>
  <c r="BG64" i="4"/>
  <c r="BD64" i="4"/>
  <c r="BD57" i="4"/>
  <c r="BP57" i="4"/>
  <c r="BJ57" i="4"/>
  <c r="BM57" i="4"/>
  <c r="BG57" i="4"/>
  <c r="BD49" i="4"/>
  <c r="BP49" i="4"/>
  <c r="BJ49" i="4"/>
  <c r="BG49" i="4"/>
  <c r="BM49" i="4"/>
  <c r="BM41" i="4"/>
  <c r="BG41" i="4"/>
  <c r="BD41" i="4"/>
  <c r="BP41" i="4"/>
  <c r="BJ41" i="4"/>
  <c r="BP33" i="4"/>
  <c r="BJ33" i="4"/>
  <c r="BM33" i="4"/>
  <c r="BG33" i="4"/>
  <c r="BD33" i="4"/>
  <c r="BD93" i="4"/>
  <c r="BM93" i="4"/>
  <c r="BG93" i="4"/>
  <c r="BP93" i="4"/>
  <c r="BJ93" i="4"/>
  <c r="BG20" i="4"/>
  <c r="BJ20" i="4"/>
  <c r="BD20" i="4"/>
  <c r="BP20" i="4"/>
  <c r="BM20" i="4"/>
  <c r="BM12" i="4"/>
  <c r="BG12" i="4"/>
  <c r="BD12" i="4"/>
  <c r="BP12" i="4"/>
  <c r="BJ12" i="4"/>
  <c r="BM99" i="4"/>
  <c r="BG99" i="4"/>
  <c r="BD99" i="4"/>
  <c r="BP99" i="4"/>
  <c r="BJ99" i="4"/>
  <c r="BM96" i="4"/>
  <c r="BD96" i="4"/>
  <c r="BP96" i="4"/>
  <c r="BJ96" i="4"/>
  <c r="BG96" i="4"/>
  <c r="BG71" i="4"/>
  <c r="BD71" i="4"/>
  <c r="BP71" i="4"/>
  <c r="BJ71" i="4"/>
  <c r="BM71" i="4"/>
  <c r="BM63" i="4"/>
  <c r="BG63" i="4"/>
  <c r="BD63" i="4"/>
  <c r="BP63" i="4"/>
  <c r="BJ63" i="4"/>
  <c r="BM56" i="4"/>
  <c r="BG56" i="4"/>
  <c r="BD56" i="4"/>
  <c r="BP56" i="4"/>
  <c r="BJ56" i="4"/>
  <c r="BP48" i="4"/>
  <c r="BJ48" i="4"/>
  <c r="BM48" i="4"/>
  <c r="BG48" i="4"/>
  <c r="BD48" i="4"/>
  <c r="BD40" i="4"/>
  <c r="BP40" i="4"/>
  <c r="BJ40" i="4"/>
  <c r="BG40" i="4"/>
  <c r="BM40" i="4"/>
  <c r="BJ32" i="4"/>
  <c r="BG32" i="4"/>
  <c r="BM32" i="4"/>
  <c r="BD32" i="4"/>
  <c r="BP32" i="4"/>
  <c r="BP92" i="4"/>
  <c r="BJ92" i="4"/>
  <c r="BJ100" i="4" s="1"/>
  <c r="BM92" i="4"/>
  <c r="BM100" i="4" s="1"/>
  <c r="BG92" i="4"/>
  <c r="BD92" i="4"/>
  <c r="BM19" i="4"/>
  <c r="BG19" i="4"/>
  <c r="BD19" i="4"/>
  <c r="BJ19" i="4"/>
  <c r="BP19" i="4"/>
  <c r="BM11" i="4"/>
  <c r="BD11" i="4"/>
  <c r="BP11" i="4"/>
  <c r="BJ11" i="4"/>
  <c r="BG11" i="4"/>
  <c r="BD86" i="4"/>
  <c r="BP86" i="4"/>
  <c r="BJ86" i="4"/>
  <c r="BG86" i="4"/>
  <c r="BM86" i="4"/>
  <c r="BD58" i="4"/>
  <c r="BP58" i="4"/>
  <c r="BJ58" i="4"/>
  <c r="BM58" i="4"/>
  <c r="BG58" i="4"/>
  <c r="BM91" i="4"/>
  <c r="BD91" i="4"/>
  <c r="BP91" i="4"/>
  <c r="BJ91" i="4"/>
  <c r="BG91" i="4"/>
  <c r="BG84" i="4"/>
  <c r="BD84" i="4"/>
  <c r="BJ84" i="4"/>
  <c r="BP84" i="4"/>
  <c r="BM84" i="4"/>
  <c r="BM78" i="4"/>
  <c r="BG78" i="4"/>
  <c r="BP78" i="4"/>
  <c r="BD78" i="4"/>
  <c r="BJ78" i="4"/>
  <c r="BM70" i="4"/>
  <c r="BG70" i="4"/>
  <c r="BD70" i="4"/>
  <c r="BP70" i="4"/>
  <c r="BJ70" i="4"/>
  <c r="BM62" i="4"/>
  <c r="BD62" i="4"/>
  <c r="BP62" i="4"/>
  <c r="BJ62" i="4"/>
  <c r="BG62" i="4"/>
  <c r="BG55" i="4"/>
  <c r="BD55" i="4"/>
  <c r="BP55" i="4"/>
  <c r="BJ55" i="4"/>
  <c r="BM55" i="4"/>
  <c r="BM47" i="4"/>
  <c r="BG47" i="4"/>
  <c r="BD47" i="4"/>
  <c r="BP47" i="4"/>
  <c r="BJ47" i="4"/>
  <c r="BD39" i="4"/>
  <c r="BP39" i="4"/>
  <c r="BJ39" i="4"/>
  <c r="BM39" i="4"/>
  <c r="BG39" i="4"/>
  <c r="BD31" i="4"/>
  <c r="BP31" i="4"/>
  <c r="BJ31" i="4"/>
  <c r="BG31" i="4"/>
  <c r="BM31" i="4"/>
  <c r="BP26" i="4"/>
  <c r="BM26" i="4"/>
  <c r="BG26" i="4"/>
  <c r="BD26" i="4"/>
  <c r="BJ26" i="4"/>
  <c r="BM10" i="4"/>
  <c r="BG10" i="4"/>
  <c r="BD10" i="4"/>
  <c r="BJ10" i="4"/>
  <c r="BP10" i="4"/>
  <c r="BP87" i="4"/>
  <c r="BM87" i="4"/>
  <c r="BG87" i="4"/>
  <c r="BD87" i="4"/>
  <c r="BJ87" i="4"/>
  <c r="BP98" i="4"/>
  <c r="BJ98" i="4"/>
  <c r="BM98" i="4"/>
  <c r="BG98" i="4"/>
  <c r="BD98" i="4"/>
  <c r="BM90" i="4"/>
  <c r="BG90" i="4"/>
  <c r="BD90" i="4"/>
  <c r="BP90" i="4"/>
  <c r="BJ90" i="4"/>
  <c r="BM77" i="4"/>
  <c r="BG77" i="4"/>
  <c r="BD77" i="4"/>
  <c r="BP77" i="4"/>
  <c r="BJ77" i="4"/>
  <c r="BM95" i="4"/>
  <c r="BG95" i="4"/>
  <c r="BD95" i="4"/>
  <c r="BP95" i="4"/>
  <c r="BJ95" i="4"/>
  <c r="BM46" i="4"/>
  <c r="BD46" i="4"/>
  <c r="BJ46" i="4"/>
  <c r="BP46" i="4"/>
  <c r="BG46" i="4"/>
  <c r="BD25" i="4"/>
  <c r="BP25" i="4"/>
  <c r="BJ25" i="4"/>
  <c r="BM25" i="4"/>
  <c r="BG25" i="4"/>
  <c r="BM9" i="4"/>
  <c r="BG9" i="4"/>
  <c r="BP9" i="4"/>
  <c r="BJ9" i="4"/>
  <c r="BD9" i="4"/>
  <c r="BD82" i="4"/>
  <c r="BM82" i="4"/>
  <c r="BG82" i="4"/>
  <c r="BP82" i="4"/>
  <c r="BJ82" i="4"/>
  <c r="BM54" i="4"/>
  <c r="BG54" i="4"/>
  <c r="BD54" i="4"/>
  <c r="BP54" i="4"/>
  <c r="BJ54" i="4"/>
  <c r="BM38" i="4"/>
  <c r="BG38" i="4"/>
  <c r="BD38" i="4"/>
  <c r="BP38" i="4"/>
  <c r="BJ38" i="4"/>
  <c r="BM17" i="4"/>
  <c r="BG17" i="4"/>
  <c r="BD17" i="4"/>
  <c r="BP17" i="4"/>
  <c r="BJ17" i="4"/>
  <c r="BM89" i="4"/>
  <c r="BG89" i="4"/>
  <c r="BD89" i="4"/>
  <c r="BP89" i="4"/>
  <c r="BJ89" i="4"/>
  <c r="BP81" i="4"/>
  <c r="BJ81" i="4"/>
  <c r="BM81" i="4"/>
  <c r="BG81" i="4"/>
  <c r="BD81" i="4"/>
  <c r="BP76" i="4"/>
  <c r="BJ76" i="4"/>
  <c r="BM76" i="4"/>
  <c r="BG76" i="4"/>
  <c r="BD76" i="4"/>
  <c r="BD68" i="4"/>
  <c r="BM68" i="4"/>
  <c r="BG68" i="4"/>
  <c r="BP68" i="4"/>
  <c r="BJ68" i="4"/>
  <c r="BM61" i="4"/>
  <c r="BG61" i="4"/>
  <c r="BD61" i="4"/>
  <c r="BP61" i="4"/>
  <c r="BJ61" i="4"/>
  <c r="BD53" i="4"/>
  <c r="BM53" i="4"/>
  <c r="BG53" i="4"/>
  <c r="BP53" i="4"/>
  <c r="BJ53" i="4"/>
  <c r="BM45" i="4"/>
  <c r="BG45" i="4"/>
  <c r="BD45" i="4"/>
  <c r="BJ45" i="4"/>
  <c r="BP45" i="4"/>
  <c r="BG37" i="4"/>
  <c r="BD37" i="4"/>
  <c r="BP37" i="4"/>
  <c r="BJ37" i="4"/>
  <c r="BM37" i="4"/>
  <c r="BP29" i="4"/>
  <c r="BJ29" i="4"/>
  <c r="BM29" i="4"/>
  <c r="BG29" i="4"/>
  <c r="BD29" i="4"/>
  <c r="BD24" i="4"/>
  <c r="BP24" i="4"/>
  <c r="BJ24" i="4"/>
  <c r="BM24" i="4"/>
  <c r="BG24" i="4"/>
  <c r="BP16" i="4"/>
  <c r="BJ16" i="4"/>
  <c r="BM16" i="4"/>
  <c r="BG16" i="4"/>
  <c r="BD16" i="4"/>
  <c r="BP8" i="4"/>
  <c r="BJ8" i="4"/>
  <c r="BM8" i="4"/>
  <c r="BG8" i="4"/>
  <c r="BD8" i="4"/>
  <c r="BD79" i="4"/>
  <c r="BP79" i="4"/>
  <c r="BJ79" i="4"/>
  <c r="BG79" i="4"/>
  <c r="BM79" i="4"/>
  <c r="BP66" i="4"/>
  <c r="BJ66" i="4"/>
  <c r="BM66" i="4"/>
  <c r="BG66" i="4"/>
  <c r="BD66" i="4"/>
  <c r="BM59" i="4"/>
  <c r="BG59" i="4"/>
  <c r="BD59" i="4"/>
  <c r="BP59" i="4"/>
  <c r="BJ59" i="4"/>
  <c r="BP43" i="4"/>
  <c r="BJ43" i="4"/>
  <c r="BM43" i="4"/>
  <c r="BG43" i="4"/>
  <c r="BD43" i="4"/>
  <c r="BM28" i="4"/>
  <c r="BD28" i="4"/>
  <c r="BJ28" i="4"/>
  <c r="BP28" i="4"/>
  <c r="BG28" i="4"/>
  <c r="BM22" i="4"/>
  <c r="BG22" i="4"/>
  <c r="BD22" i="4"/>
  <c r="BP22" i="4"/>
  <c r="BJ22" i="4"/>
  <c r="BD14" i="4"/>
  <c r="BP14" i="4"/>
  <c r="BJ14" i="4"/>
  <c r="BM14" i="4"/>
  <c r="BG14" i="4"/>
  <c r="BD73" i="4"/>
  <c r="BP73" i="4"/>
  <c r="BJ73" i="4"/>
  <c r="BM73" i="4"/>
  <c r="BG73" i="4"/>
  <c r="BD65" i="4"/>
  <c r="BP65" i="4"/>
  <c r="BJ65" i="4"/>
  <c r="BM65" i="4"/>
  <c r="BG65" i="4"/>
  <c r="BP50" i="4"/>
  <c r="BJ50" i="4"/>
  <c r="BG50" i="4"/>
  <c r="BM50" i="4"/>
  <c r="BD50" i="4"/>
  <c r="BM34" i="4"/>
  <c r="BG34" i="4"/>
  <c r="BD34" i="4"/>
  <c r="BP34" i="4"/>
  <c r="BJ34" i="4"/>
  <c r="BM27" i="4"/>
  <c r="BG27" i="4"/>
  <c r="BD27" i="4"/>
  <c r="BP27" i="4"/>
  <c r="BJ27" i="4"/>
  <c r="BP13" i="4"/>
  <c r="BJ13" i="4"/>
  <c r="BM13" i="4"/>
  <c r="BG13" i="4"/>
  <c r="BD13" i="4"/>
  <c r="BM97" i="4"/>
  <c r="BG97" i="4"/>
  <c r="BD97" i="4"/>
  <c r="BP97" i="4"/>
  <c r="BJ97" i="4"/>
  <c r="BP88" i="4"/>
  <c r="BJ88" i="4"/>
  <c r="BM88" i="4"/>
  <c r="BG88" i="4"/>
  <c r="BD88" i="4"/>
  <c r="BP80" i="4"/>
  <c r="BJ80" i="4"/>
  <c r="BM80" i="4"/>
  <c r="BG80" i="4"/>
  <c r="BD80" i="4"/>
  <c r="BM75" i="4"/>
  <c r="BG75" i="4"/>
  <c r="BD75" i="4"/>
  <c r="BP75" i="4"/>
  <c r="BJ75" i="4"/>
  <c r="BP67" i="4"/>
  <c r="BJ67" i="4"/>
  <c r="BM67" i="4"/>
  <c r="BG67" i="4"/>
  <c r="BD67" i="4"/>
  <c r="BP60" i="4"/>
  <c r="BJ60" i="4"/>
  <c r="BM60" i="4"/>
  <c r="BG60" i="4"/>
  <c r="BD60" i="4"/>
  <c r="BP52" i="4"/>
  <c r="BJ52" i="4"/>
  <c r="BM52" i="4"/>
  <c r="BG52" i="4"/>
  <c r="BD52" i="4"/>
  <c r="BM44" i="4"/>
  <c r="BG44" i="4"/>
  <c r="BD44" i="4"/>
  <c r="BP44" i="4"/>
  <c r="BJ44" i="4"/>
  <c r="BM94" i="4"/>
  <c r="BG94" i="4"/>
  <c r="BD94" i="4"/>
  <c r="BP94" i="4"/>
  <c r="BJ94" i="4"/>
  <c r="BJ15" i="4"/>
  <c r="BM15" i="4"/>
  <c r="BG15" i="4"/>
  <c r="BD15" i="4"/>
  <c r="BP15" i="4"/>
  <c r="AA65" i="4"/>
  <c r="AT65" i="4"/>
  <c r="AN65" i="4"/>
  <c r="AW65" i="4"/>
  <c r="AQ65" i="4"/>
  <c r="AK65" i="4"/>
  <c r="AD85" i="4"/>
  <c r="AT85" i="4"/>
  <c r="AN85" i="4"/>
  <c r="AW85" i="4"/>
  <c r="AQ85" i="4"/>
  <c r="AK85" i="4"/>
  <c r="AA97" i="4"/>
  <c r="AT97" i="4"/>
  <c r="AN97" i="4"/>
  <c r="AW97" i="4"/>
  <c r="AQ97" i="4"/>
  <c r="AK97" i="4"/>
  <c r="AA72" i="4"/>
  <c r="AT72" i="4"/>
  <c r="AN72" i="4"/>
  <c r="AW72" i="4"/>
  <c r="AQ72" i="4"/>
  <c r="AK72" i="4"/>
  <c r="AD64" i="4"/>
  <c r="AT64" i="4"/>
  <c r="AN64" i="4"/>
  <c r="AW64" i="4"/>
  <c r="AQ64" i="4"/>
  <c r="AK64" i="4"/>
  <c r="AD57" i="4"/>
  <c r="AT57" i="4"/>
  <c r="AN57" i="4"/>
  <c r="AW57" i="4"/>
  <c r="AQ57" i="4"/>
  <c r="AK57" i="4"/>
  <c r="AA49" i="4"/>
  <c r="AT49" i="4"/>
  <c r="AN49" i="4"/>
  <c r="AW49" i="4"/>
  <c r="AQ49" i="4"/>
  <c r="AK49" i="4"/>
  <c r="R41" i="4"/>
  <c r="AT41" i="4"/>
  <c r="AN41" i="4"/>
  <c r="AW41" i="4"/>
  <c r="AQ41" i="4"/>
  <c r="AK41" i="4"/>
  <c r="AD33" i="4"/>
  <c r="AT33" i="4"/>
  <c r="AN33" i="4"/>
  <c r="AW33" i="4"/>
  <c r="AQ33" i="4"/>
  <c r="AK33" i="4"/>
  <c r="R93" i="4"/>
  <c r="AT93" i="4"/>
  <c r="AN93" i="4"/>
  <c r="AW93" i="4"/>
  <c r="AQ93" i="4"/>
  <c r="AK93" i="4"/>
  <c r="AD20" i="4"/>
  <c r="AT20" i="4"/>
  <c r="AN20" i="4"/>
  <c r="AW20" i="4"/>
  <c r="AQ20" i="4"/>
  <c r="AK20" i="4"/>
  <c r="AA12" i="4"/>
  <c r="AT12" i="4"/>
  <c r="AN12" i="4"/>
  <c r="AW12" i="4"/>
  <c r="AQ12" i="4"/>
  <c r="AK12" i="4"/>
  <c r="AA86" i="4"/>
  <c r="AQ86" i="4"/>
  <c r="AT86" i="4"/>
  <c r="AN86" i="4"/>
  <c r="AK86" i="4"/>
  <c r="AW86" i="4"/>
  <c r="R34" i="4"/>
  <c r="AT34" i="4"/>
  <c r="AN34" i="4"/>
  <c r="AW34" i="4"/>
  <c r="AQ34" i="4"/>
  <c r="AK34" i="4"/>
  <c r="CH8" i="4"/>
  <c r="CJ8" i="4" s="1"/>
  <c r="BI8" i="4"/>
  <c r="CE8" i="4"/>
  <c r="CG8" i="4" s="1"/>
  <c r="BL8" i="4"/>
  <c r="AM8" i="4"/>
  <c r="CB8" i="4"/>
  <c r="CD8" i="4" s="1"/>
  <c r="BF8" i="4"/>
  <c r="AS8" i="4"/>
  <c r="BY8" i="4"/>
  <c r="CA8" i="4" s="1"/>
  <c r="BC8" i="4"/>
  <c r="BV8" i="4"/>
  <c r="AV8" i="4"/>
  <c r="BO8" i="4"/>
  <c r="AP8" i="4"/>
  <c r="AJ8" i="4"/>
  <c r="AD96" i="4"/>
  <c r="AW96" i="4"/>
  <c r="AQ96" i="4"/>
  <c r="AK96" i="4"/>
  <c r="AT96" i="4"/>
  <c r="AN96" i="4"/>
  <c r="AA56" i="4"/>
  <c r="AW56" i="4"/>
  <c r="AQ56" i="4"/>
  <c r="AK56" i="4"/>
  <c r="AT56" i="4"/>
  <c r="AN56" i="4"/>
  <c r="AA40" i="4"/>
  <c r="AW40" i="4"/>
  <c r="AQ40" i="4"/>
  <c r="AK40" i="4"/>
  <c r="AT40" i="4"/>
  <c r="AN40" i="4"/>
  <c r="AD19" i="4"/>
  <c r="AW19" i="4"/>
  <c r="AQ19" i="4"/>
  <c r="AK19" i="4"/>
  <c r="AT19" i="4"/>
  <c r="AN19" i="4"/>
  <c r="AD11" i="4"/>
  <c r="AW11" i="4"/>
  <c r="AQ11" i="4"/>
  <c r="AK11" i="4"/>
  <c r="AT11" i="4"/>
  <c r="AN11" i="4"/>
  <c r="AD91" i="4"/>
  <c r="AW91" i="4"/>
  <c r="AQ91" i="4"/>
  <c r="AK91" i="4"/>
  <c r="AT91" i="4"/>
  <c r="AN91" i="4"/>
  <c r="AD84" i="4"/>
  <c r="AW84" i="4"/>
  <c r="AQ84" i="4"/>
  <c r="AK84" i="4"/>
  <c r="AT84" i="4"/>
  <c r="AN84" i="4"/>
  <c r="AD78" i="4"/>
  <c r="AW78" i="4"/>
  <c r="AQ78" i="4"/>
  <c r="AK78" i="4"/>
  <c r="AT78" i="4"/>
  <c r="AN78" i="4"/>
  <c r="AD70" i="4"/>
  <c r="AT70" i="4"/>
  <c r="AW70" i="4"/>
  <c r="AQ70" i="4"/>
  <c r="AK70" i="4"/>
  <c r="AN70" i="4"/>
  <c r="AD62" i="4"/>
  <c r="AW62" i="4"/>
  <c r="AQ62" i="4"/>
  <c r="AN62" i="4"/>
  <c r="AT62" i="4"/>
  <c r="AK62" i="4"/>
  <c r="AD55" i="4"/>
  <c r="AN55" i="4"/>
  <c r="AK55" i="4"/>
  <c r="AW55" i="4"/>
  <c r="AQ55" i="4"/>
  <c r="AT55" i="4"/>
  <c r="AA47" i="4"/>
  <c r="AW47" i="4"/>
  <c r="AQ47" i="4"/>
  <c r="AK47" i="4"/>
  <c r="AT47" i="4"/>
  <c r="AN47" i="4"/>
  <c r="AD39" i="4"/>
  <c r="AW39" i="4"/>
  <c r="AQ39" i="4"/>
  <c r="AN39" i="4"/>
  <c r="AT39" i="4"/>
  <c r="AK39" i="4"/>
  <c r="AA31" i="4"/>
  <c r="AW31" i="4"/>
  <c r="AQ31" i="4"/>
  <c r="AT31" i="4"/>
  <c r="AN31" i="4"/>
  <c r="AK31" i="4"/>
  <c r="R26" i="4"/>
  <c r="AN26" i="4"/>
  <c r="AW26" i="4"/>
  <c r="AQ26" i="4"/>
  <c r="AK26" i="4"/>
  <c r="AT26" i="4"/>
  <c r="AW18" i="4"/>
  <c r="AQ18" i="4"/>
  <c r="AK18" i="4"/>
  <c r="AN18" i="4"/>
  <c r="AT18" i="4"/>
  <c r="AD10" i="4"/>
  <c r="AW10" i="4"/>
  <c r="AQ10" i="4"/>
  <c r="AK10" i="4"/>
  <c r="AT10" i="4"/>
  <c r="AN10" i="4"/>
  <c r="AA50" i="4"/>
  <c r="AT50" i="4"/>
  <c r="AN50" i="4"/>
  <c r="AW50" i="4"/>
  <c r="AQ50" i="4"/>
  <c r="AK50" i="4"/>
  <c r="AA63" i="4"/>
  <c r="AW63" i="4"/>
  <c r="AQ63" i="4"/>
  <c r="AK63" i="4"/>
  <c r="AT63" i="4"/>
  <c r="AN63" i="4"/>
  <c r="AD90" i="4"/>
  <c r="AW90" i="4"/>
  <c r="AQ90" i="4"/>
  <c r="AN90" i="4"/>
  <c r="AT90" i="4"/>
  <c r="AK90" i="4"/>
  <c r="R82" i="4"/>
  <c r="AW82" i="4"/>
  <c r="AQ82" i="4"/>
  <c r="AK82" i="4"/>
  <c r="AT82" i="4"/>
  <c r="AN82" i="4"/>
  <c r="R77" i="4"/>
  <c r="AW77" i="4"/>
  <c r="AQ77" i="4"/>
  <c r="AK77" i="4"/>
  <c r="AT77" i="4"/>
  <c r="AN77" i="4"/>
  <c r="AW69" i="4"/>
  <c r="AQ69" i="4"/>
  <c r="AK69" i="4"/>
  <c r="AT69" i="4"/>
  <c r="AN69" i="4"/>
  <c r="AD95" i="4"/>
  <c r="AW95" i="4"/>
  <c r="AQ95" i="4"/>
  <c r="AK95" i="4"/>
  <c r="AT95" i="4"/>
  <c r="AN95" i="4"/>
  <c r="AD54" i="4"/>
  <c r="AW54" i="4"/>
  <c r="AQ54" i="4"/>
  <c r="AK54" i="4"/>
  <c r="AT54" i="4"/>
  <c r="AN54" i="4"/>
  <c r="AD46" i="4"/>
  <c r="AW46" i="4"/>
  <c r="AQ46" i="4"/>
  <c r="AK46" i="4"/>
  <c r="AT46" i="4"/>
  <c r="AN46" i="4"/>
  <c r="AA38" i="4"/>
  <c r="AW38" i="4"/>
  <c r="AQ38" i="4"/>
  <c r="AK38" i="4"/>
  <c r="AT38" i="4"/>
  <c r="AN38" i="4"/>
  <c r="AW30" i="4"/>
  <c r="AQ30" i="4"/>
  <c r="AK30" i="4"/>
  <c r="AT30" i="4"/>
  <c r="AN30" i="4"/>
  <c r="AA25" i="4"/>
  <c r="AW25" i="4"/>
  <c r="AQ25" i="4"/>
  <c r="AK25" i="4"/>
  <c r="AT25" i="4"/>
  <c r="AN25" i="4"/>
  <c r="R17" i="4"/>
  <c r="AW17" i="4"/>
  <c r="AQ17" i="4"/>
  <c r="AK17" i="4"/>
  <c r="AT17" i="4"/>
  <c r="AN17" i="4"/>
  <c r="R9" i="4"/>
  <c r="AW9" i="4"/>
  <c r="AQ9" i="4"/>
  <c r="AK9" i="4"/>
  <c r="AT9" i="4"/>
  <c r="AN9" i="4"/>
  <c r="AD98" i="4"/>
  <c r="AT98" i="4"/>
  <c r="AN98" i="4"/>
  <c r="AW98" i="4"/>
  <c r="AQ98" i="4"/>
  <c r="AK98" i="4"/>
  <c r="AD89" i="4"/>
  <c r="AW89" i="4"/>
  <c r="AQ89" i="4"/>
  <c r="AK89" i="4"/>
  <c r="AT89" i="4"/>
  <c r="AN89" i="4"/>
  <c r="AD81" i="4"/>
  <c r="AW81" i="4"/>
  <c r="AQ81" i="4"/>
  <c r="AK81" i="4"/>
  <c r="AT81" i="4"/>
  <c r="AN81" i="4"/>
  <c r="AD76" i="4"/>
  <c r="AW76" i="4"/>
  <c r="AQ76" i="4"/>
  <c r="AK76" i="4"/>
  <c r="AT76" i="4"/>
  <c r="AN76" i="4"/>
  <c r="AD68" i="4"/>
  <c r="AW68" i="4"/>
  <c r="AQ68" i="4"/>
  <c r="AK68" i="4"/>
  <c r="AT68" i="4"/>
  <c r="AN68" i="4"/>
  <c r="X61" i="4"/>
  <c r="AW61" i="4"/>
  <c r="AQ61" i="4"/>
  <c r="AK61" i="4"/>
  <c r="AT61" i="4"/>
  <c r="AN61" i="4"/>
  <c r="R53" i="4"/>
  <c r="AW53" i="4"/>
  <c r="AQ53" i="4"/>
  <c r="AK53" i="4"/>
  <c r="AT53" i="4"/>
  <c r="AN53" i="4"/>
  <c r="AD45" i="4"/>
  <c r="AW45" i="4"/>
  <c r="AQ45" i="4"/>
  <c r="AK45" i="4"/>
  <c r="AT45" i="4"/>
  <c r="AN45" i="4"/>
  <c r="AD37" i="4"/>
  <c r="AW37" i="4"/>
  <c r="AQ37" i="4"/>
  <c r="AK37" i="4"/>
  <c r="AT37" i="4"/>
  <c r="AN37" i="4"/>
  <c r="AA29" i="4"/>
  <c r="AW29" i="4"/>
  <c r="AQ29" i="4"/>
  <c r="AK29" i="4"/>
  <c r="AT29" i="4"/>
  <c r="AN29" i="4"/>
  <c r="AA24" i="4"/>
  <c r="AW24" i="4"/>
  <c r="AQ24" i="4"/>
  <c r="AK24" i="4"/>
  <c r="AT24" i="4"/>
  <c r="AN24" i="4"/>
  <c r="AD16" i="4"/>
  <c r="AW16" i="4"/>
  <c r="AQ16" i="4"/>
  <c r="AK16" i="4"/>
  <c r="AT16" i="4"/>
  <c r="AN16" i="4"/>
  <c r="AD8" i="4"/>
  <c r="AW8" i="4"/>
  <c r="AQ8" i="4"/>
  <c r="AK8" i="4"/>
  <c r="AT8" i="4"/>
  <c r="AU8" i="4" s="1"/>
  <c r="AN8" i="4"/>
  <c r="AD73" i="4"/>
  <c r="AT73" i="4"/>
  <c r="AN73" i="4"/>
  <c r="AW73" i="4"/>
  <c r="AQ73" i="4"/>
  <c r="AK73" i="4"/>
  <c r="AA58" i="4"/>
  <c r="AT58" i="4"/>
  <c r="AN58" i="4"/>
  <c r="AW58" i="4"/>
  <c r="AQ58" i="4"/>
  <c r="AK58" i="4"/>
  <c r="AT42" i="4"/>
  <c r="AN42" i="4"/>
  <c r="AW42" i="4"/>
  <c r="AQ42" i="4"/>
  <c r="AK42" i="4"/>
  <c r="AD27" i="4"/>
  <c r="AT27" i="4"/>
  <c r="AN27" i="4"/>
  <c r="AW27" i="4"/>
  <c r="AQ27" i="4"/>
  <c r="AK27" i="4"/>
  <c r="AT21" i="4"/>
  <c r="AN21" i="4"/>
  <c r="AW21" i="4"/>
  <c r="AQ21" i="4"/>
  <c r="AK21" i="4"/>
  <c r="AD13" i="4"/>
  <c r="AT13" i="4"/>
  <c r="AN13" i="4"/>
  <c r="AW13" i="4"/>
  <c r="AQ13" i="4"/>
  <c r="AK13" i="4"/>
  <c r="AD71" i="4"/>
  <c r="AW71" i="4"/>
  <c r="AQ71" i="4"/>
  <c r="AK71" i="4"/>
  <c r="AT71" i="4"/>
  <c r="AN71" i="4"/>
  <c r="R32" i="4"/>
  <c r="AW32" i="4"/>
  <c r="AQ32" i="4"/>
  <c r="AK32" i="4"/>
  <c r="AT32" i="4"/>
  <c r="AN32" i="4"/>
  <c r="AD88" i="4"/>
  <c r="AW88" i="4"/>
  <c r="AQ88" i="4"/>
  <c r="AK88" i="4"/>
  <c r="AT88" i="4"/>
  <c r="AN88" i="4"/>
  <c r="R80" i="4"/>
  <c r="AT80" i="4"/>
  <c r="AN80" i="4"/>
  <c r="AW80" i="4"/>
  <c r="AQ80" i="4"/>
  <c r="AK80" i="4"/>
  <c r="R75" i="4"/>
  <c r="AT75" i="4"/>
  <c r="AN75" i="4"/>
  <c r="AW75" i="4"/>
  <c r="AQ75" i="4"/>
  <c r="AK75" i="4"/>
  <c r="AD67" i="4"/>
  <c r="AT67" i="4"/>
  <c r="AN67" i="4"/>
  <c r="AW67" i="4"/>
  <c r="AQ67" i="4"/>
  <c r="AK67" i="4"/>
  <c r="AD60" i="4"/>
  <c r="AT60" i="4"/>
  <c r="AN60" i="4"/>
  <c r="AW60" i="4"/>
  <c r="AQ60" i="4"/>
  <c r="AK60" i="4"/>
  <c r="AD52" i="4"/>
  <c r="AT52" i="4"/>
  <c r="AN52" i="4"/>
  <c r="AW52" i="4"/>
  <c r="AQ52" i="4"/>
  <c r="AK52" i="4"/>
  <c r="R44" i="4"/>
  <c r="AT44" i="4"/>
  <c r="AN44" i="4"/>
  <c r="AW44" i="4"/>
  <c r="AQ44" i="4"/>
  <c r="AK44" i="4"/>
  <c r="AT36" i="4"/>
  <c r="AN36" i="4"/>
  <c r="AW36" i="4"/>
  <c r="AQ36" i="4"/>
  <c r="AK36" i="4"/>
  <c r="AA94" i="4"/>
  <c r="AT94" i="4"/>
  <c r="AN94" i="4"/>
  <c r="AW94" i="4"/>
  <c r="AQ94" i="4"/>
  <c r="AK94" i="4"/>
  <c r="AT23" i="4"/>
  <c r="AN23" i="4"/>
  <c r="AW23" i="4"/>
  <c r="AQ23" i="4"/>
  <c r="AK23" i="4"/>
  <c r="R15" i="4"/>
  <c r="AT15" i="4"/>
  <c r="AN15" i="4"/>
  <c r="AW15" i="4"/>
  <c r="AQ15" i="4"/>
  <c r="AK15" i="4"/>
  <c r="AA99" i="4"/>
  <c r="AT99" i="4"/>
  <c r="AN99" i="4"/>
  <c r="AW99" i="4"/>
  <c r="AQ99" i="4"/>
  <c r="AK99" i="4"/>
  <c r="AD48" i="4"/>
  <c r="AW48" i="4"/>
  <c r="AQ48" i="4"/>
  <c r="AK48" i="4"/>
  <c r="AT48" i="4"/>
  <c r="AN48" i="4"/>
  <c r="AD92" i="4"/>
  <c r="AW92" i="4"/>
  <c r="AQ92" i="4"/>
  <c r="AK92" i="4"/>
  <c r="AT92" i="4"/>
  <c r="AN92" i="4"/>
  <c r="R87" i="4"/>
  <c r="AT87" i="4"/>
  <c r="AN87" i="4"/>
  <c r="AW87" i="4"/>
  <c r="AQ87" i="4"/>
  <c r="AK87" i="4"/>
  <c r="AA79" i="4"/>
  <c r="AT79" i="4"/>
  <c r="AN79" i="4"/>
  <c r="AW79" i="4"/>
  <c r="AQ79" i="4"/>
  <c r="AK79" i="4"/>
  <c r="AA74" i="4"/>
  <c r="AK74" i="4"/>
  <c r="AT74" i="4"/>
  <c r="AN74" i="4"/>
  <c r="AQ74" i="4"/>
  <c r="AW74" i="4"/>
  <c r="R66" i="4"/>
  <c r="AK66" i="4"/>
  <c r="AT66" i="4"/>
  <c r="AN66" i="4"/>
  <c r="AW66" i="4"/>
  <c r="AQ66" i="4"/>
  <c r="R59" i="4"/>
  <c r="AQ59" i="4"/>
  <c r="AT59" i="4"/>
  <c r="AN59" i="4"/>
  <c r="AK59" i="4"/>
  <c r="AW59" i="4"/>
  <c r="AT51" i="4"/>
  <c r="AN51" i="4"/>
  <c r="AW51" i="4"/>
  <c r="AQ51" i="4"/>
  <c r="AK51" i="4"/>
  <c r="AD43" i="4"/>
  <c r="AK43" i="4"/>
  <c r="AT43" i="4"/>
  <c r="AN43" i="4"/>
  <c r="AW43" i="4"/>
  <c r="AQ43" i="4"/>
  <c r="AD35" i="4"/>
  <c r="AT35" i="4"/>
  <c r="AN35" i="4"/>
  <c r="AQ35" i="4"/>
  <c r="AK35" i="4"/>
  <c r="AW35" i="4"/>
  <c r="AD28" i="4"/>
  <c r="AT28" i="4"/>
  <c r="AN28" i="4"/>
  <c r="AW28" i="4"/>
  <c r="AK28" i="4"/>
  <c r="AQ28" i="4"/>
  <c r="AA22" i="4"/>
  <c r="AT22" i="4"/>
  <c r="AN22" i="4"/>
  <c r="AW22" i="4"/>
  <c r="AQ22" i="4"/>
  <c r="AK22" i="4"/>
  <c r="AA14" i="4"/>
  <c r="AK14" i="4"/>
  <c r="AT14" i="4"/>
  <c r="AN14" i="4"/>
  <c r="AW14" i="4"/>
  <c r="AQ14" i="4"/>
  <c r="R95" i="4"/>
  <c r="R43" i="4"/>
  <c r="U98" i="4"/>
  <c r="U13" i="4"/>
  <c r="X93" i="4"/>
  <c r="AA57" i="4"/>
  <c r="AD77" i="4"/>
  <c r="R60" i="4"/>
  <c r="R33" i="4"/>
  <c r="U73" i="4"/>
  <c r="X17" i="4"/>
  <c r="AA48" i="4"/>
  <c r="AD50" i="4"/>
  <c r="R90" i="4"/>
  <c r="R58" i="4"/>
  <c r="R27" i="4"/>
  <c r="U64" i="4"/>
  <c r="X82" i="4"/>
  <c r="X9" i="4"/>
  <c r="AA46" i="4"/>
  <c r="AD44" i="4"/>
  <c r="R88" i="4"/>
  <c r="R54" i="4"/>
  <c r="R92" i="4"/>
  <c r="U57" i="4"/>
  <c r="X77" i="4"/>
  <c r="AA85" i="4"/>
  <c r="AA39" i="4"/>
  <c r="AD41" i="4"/>
  <c r="R86" i="4"/>
  <c r="R52" i="4"/>
  <c r="R25" i="4"/>
  <c r="U48" i="4"/>
  <c r="X50" i="4"/>
  <c r="AA20" i="4"/>
  <c r="AD34" i="4"/>
  <c r="R50" i="4"/>
  <c r="R20" i="4"/>
  <c r="U46" i="4"/>
  <c r="X44" i="4"/>
  <c r="AA98" i="4"/>
  <c r="AA13" i="4"/>
  <c r="AD93" i="4"/>
  <c r="R67" i="4"/>
  <c r="R49" i="4"/>
  <c r="U85" i="4"/>
  <c r="U39" i="4"/>
  <c r="X41" i="4"/>
  <c r="AA73" i="4"/>
  <c r="AD17" i="4"/>
  <c r="R65" i="4"/>
  <c r="R46" i="4"/>
  <c r="U20" i="4"/>
  <c r="X34" i="4"/>
  <c r="AA64" i="4"/>
  <c r="AD82" i="4"/>
  <c r="AD9" i="4"/>
  <c r="R81" i="4"/>
  <c r="R8" i="4"/>
  <c r="AD53" i="4"/>
  <c r="R74" i="4"/>
  <c r="R14" i="4"/>
  <c r="U96" i="4"/>
  <c r="X87" i="4"/>
  <c r="X75" i="4"/>
  <c r="X32" i="4"/>
  <c r="X26" i="4"/>
  <c r="AA84" i="4"/>
  <c r="AA62" i="4"/>
  <c r="AA37" i="4"/>
  <c r="AA28" i="4"/>
  <c r="AA11" i="4"/>
  <c r="AD87" i="4"/>
  <c r="AD75" i="4"/>
  <c r="AD59" i="4"/>
  <c r="AD26" i="4"/>
  <c r="R85" i="4"/>
  <c r="R98" i="4"/>
  <c r="R73" i="4"/>
  <c r="R64" i="4"/>
  <c r="R57" i="4"/>
  <c r="R48" i="4"/>
  <c r="R39" i="4"/>
  <c r="R29" i="4"/>
  <c r="R24" i="4"/>
  <c r="R13" i="4"/>
  <c r="U90" i="4"/>
  <c r="U78" i="4"/>
  <c r="U70" i="4"/>
  <c r="U95" i="4"/>
  <c r="U54" i="4"/>
  <c r="U45" i="4"/>
  <c r="U35" i="4"/>
  <c r="U27" i="4"/>
  <c r="U19" i="4"/>
  <c r="U10" i="4"/>
  <c r="X86" i="4"/>
  <c r="X79" i="4"/>
  <c r="X74" i="4"/>
  <c r="X65" i="4"/>
  <c r="X58" i="4"/>
  <c r="X49" i="4"/>
  <c r="X40" i="4"/>
  <c r="X31" i="4"/>
  <c r="X25" i="4"/>
  <c r="X14" i="4"/>
  <c r="AA90" i="4"/>
  <c r="AA78" i="4"/>
  <c r="AA70" i="4"/>
  <c r="AA95" i="4"/>
  <c r="AA54" i="4"/>
  <c r="AA45" i="4"/>
  <c r="AA35" i="4"/>
  <c r="AA27" i="4"/>
  <c r="AA19" i="4"/>
  <c r="AA10" i="4"/>
  <c r="AD86" i="4"/>
  <c r="AD79" i="4"/>
  <c r="AD74" i="4"/>
  <c r="AD65" i="4"/>
  <c r="AD58" i="4"/>
  <c r="AD49" i="4"/>
  <c r="AD40" i="4"/>
  <c r="AD31" i="4"/>
  <c r="AD25" i="4"/>
  <c r="AD14" i="4"/>
  <c r="U24" i="4"/>
  <c r="R79" i="4"/>
  <c r="R40" i="4"/>
  <c r="R31" i="4"/>
  <c r="U91" i="4"/>
  <c r="U84" i="4"/>
  <c r="U71" i="4"/>
  <c r="U62" i="4"/>
  <c r="U55" i="4"/>
  <c r="U37" i="4"/>
  <c r="U28" i="4"/>
  <c r="U11" i="4"/>
  <c r="X80" i="4"/>
  <c r="X66" i="4"/>
  <c r="X59" i="4"/>
  <c r="X15" i="4"/>
  <c r="AA91" i="4"/>
  <c r="AA96" i="4"/>
  <c r="AA71" i="4"/>
  <c r="AA55" i="4"/>
  <c r="AD80" i="4"/>
  <c r="AD66" i="4"/>
  <c r="AD32" i="4"/>
  <c r="AD15" i="4"/>
  <c r="R99" i="4"/>
  <c r="R97" i="4"/>
  <c r="R72" i="4"/>
  <c r="R63" i="4"/>
  <c r="R56" i="4"/>
  <c r="R47" i="4"/>
  <c r="R38" i="4"/>
  <c r="R94" i="4"/>
  <c r="R22" i="4"/>
  <c r="R12" i="4"/>
  <c r="U89" i="4"/>
  <c r="U82" i="4"/>
  <c r="U77" i="4"/>
  <c r="U68" i="4"/>
  <c r="U61" i="4"/>
  <c r="U53" i="4"/>
  <c r="U44" i="4"/>
  <c r="U34" i="4"/>
  <c r="U93" i="4"/>
  <c r="U17" i="4"/>
  <c r="U9" i="4"/>
  <c r="X85" i="4"/>
  <c r="X98" i="4"/>
  <c r="X73" i="4"/>
  <c r="X64" i="4"/>
  <c r="X57" i="4"/>
  <c r="X48" i="4"/>
  <c r="X39" i="4"/>
  <c r="X29" i="4"/>
  <c r="X24" i="4"/>
  <c r="X13" i="4"/>
  <c r="AA89" i="4"/>
  <c r="AA82" i="4"/>
  <c r="AA77" i="4"/>
  <c r="AA68" i="4"/>
  <c r="AA61" i="4"/>
  <c r="AA53" i="4"/>
  <c r="AA44" i="4"/>
  <c r="AA34" i="4"/>
  <c r="AA93" i="4"/>
  <c r="AA17" i="4"/>
  <c r="AA9" i="4"/>
  <c r="AD29" i="4"/>
  <c r="AD24" i="4"/>
  <c r="R16" i="4"/>
  <c r="X89" i="4"/>
  <c r="X68" i="4"/>
  <c r="R91" i="4"/>
  <c r="R84" i="4"/>
  <c r="R96" i="4"/>
  <c r="R71" i="4"/>
  <c r="R62" i="4"/>
  <c r="R55" i="4"/>
  <c r="R37" i="4"/>
  <c r="R28" i="4"/>
  <c r="R11" i="4"/>
  <c r="U88" i="4"/>
  <c r="U81" i="4"/>
  <c r="U76" i="4"/>
  <c r="U67" i="4"/>
  <c r="U60" i="4"/>
  <c r="U52" i="4"/>
  <c r="U43" i="4"/>
  <c r="U33" i="4"/>
  <c r="U92" i="4"/>
  <c r="U16" i="4"/>
  <c r="U8" i="4"/>
  <c r="X99" i="4"/>
  <c r="X97" i="4"/>
  <c r="X72" i="4"/>
  <c r="X63" i="4"/>
  <c r="X56" i="4"/>
  <c r="X47" i="4"/>
  <c r="X38" i="4"/>
  <c r="X94" i="4"/>
  <c r="X22" i="4"/>
  <c r="X12" i="4"/>
  <c r="AA88" i="4"/>
  <c r="AA81" i="4"/>
  <c r="AA76" i="4"/>
  <c r="AA67" i="4"/>
  <c r="AA60" i="4"/>
  <c r="AA52" i="4"/>
  <c r="AA43" i="4"/>
  <c r="AA33" i="4"/>
  <c r="AA92" i="4"/>
  <c r="AA16" i="4"/>
  <c r="AA8" i="4"/>
  <c r="CY8" i="4" s="1"/>
  <c r="AD99" i="4"/>
  <c r="AD97" i="4"/>
  <c r="AD72" i="4"/>
  <c r="AD63" i="4"/>
  <c r="AD56" i="4"/>
  <c r="AD47" i="4"/>
  <c r="AD38" i="4"/>
  <c r="AD94" i="4"/>
  <c r="AD22" i="4"/>
  <c r="AD12" i="4"/>
  <c r="R76" i="4"/>
  <c r="AD61" i="4"/>
  <c r="R78" i="4"/>
  <c r="R70" i="4"/>
  <c r="R45" i="4"/>
  <c r="R35" i="4"/>
  <c r="R19" i="4"/>
  <c r="R10" i="4"/>
  <c r="U87" i="4"/>
  <c r="U80" i="4"/>
  <c r="U75" i="4"/>
  <c r="U66" i="4"/>
  <c r="U59" i="4"/>
  <c r="U50" i="4"/>
  <c r="U41" i="4"/>
  <c r="U32" i="4"/>
  <c r="U26" i="4"/>
  <c r="U15" i="4"/>
  <c r="X91" i="4"/>
  <c r="X84" i="4"/>
  <c r="X96" i="4"/>
  <c r="X71" i="4"/>
  <c r="X62" i="4"/>
  <c r="X55" i="4"/>
  <c r="X46" i="4"/>
  <c r="X37" i="4"/>
  <c r="X28" i="4"/>
  <c r="X20" i="4"/>
  <c r="X11" i="4"/>
  <c r="AA87" i="4"/>
  <c r="AA80" i="4"/>
  <c r="AA75" i="4"/>
  <c r="AA66" i="4"/>
  <c r="AA59" i="4"/>
  <c r="AA41" i="4"/>
  <c r="AA32" i="4"/>
  <c r="AA26" i="4"/>
  <c r="AA15" i="4"/>
  <c r="X53" i="4"/>
  <c r="R89" i="4"/>
  <c r="R68" i="4"/>
  <c r="R61" i="4"/>
  <c r="U86" i="4"/>
  <c r="U79" i="4"/>
  <c r="U74" i="4"/>
  <c r="U65" i="4"/>
  <c r="U58" i="4"/>
  <c r="U49" i="4"/>
  <c r="U40" i="4"/>
  <c r="U31" i="4"/>
  <c r="U25" i="4"/>
  <c r="U14" i="4"/>
  <c r="X90" i="4"/>
  <c r="X78" i="4"/>
  <c r="X70" i="4"/>
  <c r="X95" i="4"/>
  <c r="X54" i="4"/>
  <c r="X45" i="4"/>
  <c r="X35" i="4"/>
  <c r="X27" i="4"/>
  <c r="X19" i="4"/>
  <c r="X10" i="4"/>
  <c r="U29" i="4"/>
  <c r="U99" i="4"/>
  <c r="U97" i="4"/>
  <c r="U72" i="4"/>
  <c r="U63" i="4"/>
  <c r="U56" i="4"/>
  <c r="U47" i="4"/>
  <c r="U38" i="4"/>
  <c r="U94" i="4"/>
  <c r="U22" i="4"/>
  <c r="U12" i="4"/>
  <c r="X88" i="4"/>
  <c r="X81" i="4"/>
  <c r="X76" i="4"/>
  <c r="X67" i="4"/>
  <c r="X60" i="4"/>
  <c r="X52" i="4"/>
  <c r="X43" i="4"/>
  <c r="X33" i="4"/>
  <c r="X92" i="4"/>
  <c r="X16" i="4"/>
  <c r="X8" i="4"/>
  <c r="CV8" i="4" s="1"/>
  <c r="O100" i="4"/>
  <c r="O101" i="4" s="1"/>
  <c r="O102" i="4" s="1"/>
  <c r="N100" i="4"/>
  <c r="L100" i="4"/>
  <c r="Y26" i="5"/>
  <c r="X26" i="5"/>
  <c r="W26" i="5"/>
  <c r="R26" i="5"/>
  <c r="Q26" i="5"/>
  <c r="P26" i="5"/>
  <c r="S26" i="5" s="1"/>
  <c r="K26" i="5"/>
  <c r="J26" i="5"/>
  <c r="I26" i="5"/>
  <c r="L26" i="5" s="1"/>
  <c r="D26" i="5"/>
  <c r="C26" i="5"/>
  <c r="B26" i="5"/>
  <c r="E26" i="5" s="1"/>
  <c r="Y25" i="5"/>
  <c r="X25" i="5"/>
  <c r="W25" i="5"/>
  <c r="R25" i="5"/>
  <c r="Q25" i="5"/>
  <c r="P25" i="5"/>
  <c r="S25" i="5" s="1"/>
  <c r="K25" i="5"/>
  <c r="J25" i="5"/>
  <c r="I25" i="5"/>
  <c r="L25" i="5" s="1"/>
  <c r="D25" i="5"/>
  <c r="C25" i="5"/>
  <c r="B25" i="5"/>
  <c r="E25" i="5" s="1"/>
  <c r="Y24" i="5"/>
  <c r="X24" i="5"/>
  <c r="W24" i="5"/>
  <c r="R24" i="5"/>
  <c r="Q24" i="5"/>
  <c r="P24" i="5"/>
  <c r="S24" i="5" s="1"/>
  <c r="K24" i="5"/>
  <c r="J24" i="5"/>
  <c r="I24" i="5"/>
  <c r="L24" i="5" s="1"/>
  <c r="D24" i="5"/>
  <c r="C24" i="5"/>
  <c r="B24" i="5"/>
  <c r="E24" i="5" s="1"/>
  <c r="Y23" i="5"/>
  <c r="X23" i="5"/>
  <c r="W23" i="5"/>
  <c r="Z23" i="5" s="1"/>
  <c r="R23" i="5"/>
  <c r="Q23" i="5"/>
  <c r="P23" i="5"/>
  <c r="S23" i="5" s="1"/>
  <c r="K23" i="5"/>
  <c r="J23" i="5"/>
  <c r="I23" i="5"/>
  <c r="L23" i="5" s="1"/>
  <c r="D23" i="5"/>
  <c r="C23" i="5"/>
  <c r="B23" i="5"/>
  <c r="E23" i="5" s="1"/>
  <c r="Y22" i="5"/>
  <c r="X22" i="5"/>
  <c r="W22" i="5"/>
  <c r="Z22" i="5" s="1"/>
  <c r="R22" i="5"/>
  <c r="Q22" i="5"/>
  <c r="P22" i="5"/>
  <c r="S22" i="5" s="1"/>
  <c r="K22" i="5"/>
  <c r="J22" i="5"/>
  <c r="I22" i="5"/>
  <c r="L22" i="5" s="1"/>
  <c r="D22" i="5"/>
  <c r="C22" i="5"/>
  <c r="B22" i="5"/>
  <c r="E22" i="5" s="1"/>
  <c r="BG100" i="4" l="1"/>
  <c r="BP100" i="4"/>
  <c r="BD100" i="4"/>
  <c r="BQ8" i="4"/>
  <c r="BN8" i="4"/>
  <c r="BE8" i="4"/>
  <c r="BK8" i="4"/>
  <c r="CS8" i="4"/>
  <c r="BS8" i="4"/>
  <c r="CP8" i="4"/>
  <c r="Z25" i="5"/>
  <c r="Z24" i="5"/>
  <c r="Z26" i="5"/>
  <c r="BX8" i="4"/>
  <c r="CK8" i="4"/>
  <c r="CM8" i="4" s="1"/>
  <c r="AZ8" i="4"/>
  <c r="DB8" i="4"/>
  <c r="AY8" i="4"/>
  <c r="AL8" i="4"/>
  <c r="BR8" i="4"/>
  <c r="BH8" i="4"/>
  <c r="AR8" i="4"/>
  <c r="AX8" i="4"/>
  <c r="AO8" i="4"/>
  <c r="J100" i="4"/>
  <c r="I100" i="4"/>
  <c r="DE8" i="4" l="1"/>
  <c r="BT8" i="4"/>
  <c r="BA8" i="4"/>
  <c r="CE51" i="4"/>
  <c r="BL51" i="4"/>
  <c r="BF51" i="4"/>
  <c r="CH51" i="4"/>
  <c r="BV51" i="4"/>
  <c r="BO51" i="4"/>
  <c r="BI51" i="4"/>
  <c r="BC51" i="4"/>
  <c r="BY51" i="4"/>
  <c r="CB51" i="4"/>
  <c r="CE14" i="4"/>
  <c r="BV14" i="4"/>
  <c r="BL14" i="4"/>
  <c r="BF14" i="4"/>
  <c r="BY14" i="4"/>
  <c r="CH14" i="4"/>
  <c r="BI14" i="4"/>
  <c r="BC14" i="4"/>
  <c r="BO14" i="4"/>
  <c r="CB14" i="4"/>
  <c r="CH87" i="4"/>
  <c r="CB87" i="4"/>
  <c r="BV87" i="4"/>
  <c r="BL87" i="4"/>
  <c r="BF87" i="4"/>
  <c r="CE87" i="4"/>
  <c r="BY87" i="4"/>
  <c r="BO87" i="4"/>
  <c r="BI87" i="4"/>
  <c r="BC87" i="4"/>
  <c r="CH80" i="4"/>
  <c r="CB80" i="4"/>
  <c r="BV80" i="4"/>
  <c r="BL80" i="4"/>
  <c r="BF80" i="4"/>
  <c r="BO80" i="4"/>
  <c r="BI80" i="4"/>
  <c r="CE80" i="4"/>
  <c r="BC80" i="4"/>
  <c r="BY80" i="4"/>
  <c r="CH75" i="4"/>
  <c r="CB75" i="4"/>
  <c r="BV75" i="4"/>
  <c r="BL75" i="4"/>
  <c r="BF75" i="4"/>
  <c r="BY75" i="4"/>
  <c r="CE75" i="4"/>
  <c r="BO75" i="4"/>
  <c r="BI75" i="4"/>
  <c r="BC75" i="4"/>
  <c r="CH67" i="4"/>
  <c r="CB67" i="4"/>
  <c r="BV67" i="4"/>
  <c r="CE67" i="4"/>
  <c r="BL67" i="4"/>
  <c r="BF67" i="4"/>
  <c r="BO67" i="4"/>
  <c r="BI67" i="4"/>
  <c r="BY67" i="4"/>
  <c r="BC67" i="4"/>
  <c r="CH60" i="4"/>
  <c r="CB60" i="4"/>
  <c r="BV60" i="4"/>
  <c r="BL60" i="4"/>
  <c r="BF60" i="4"/>
  <c r="BY60" i="4"/>
  <c r="BO60" i="4"/>
  <c r="BI60" i="4"/>
  <c r="BC60" i="4"/>
  <c r="CE60" i="4"/>
  <c r="CH52" i="4"/>
  <c r="CB52" i="4"/>
  <c r="BV52" i="4"/>
  <c r="BL52" i="4"/>
  <c r="BF52" i="4"/>
  <c r="CE52" i="4"/>
  <c r="BO52" i="4"/>
  <c r="BI52" i="4"/>
  <c r="BC52" i="4"/>
  <c r="BY52" i="4"/>
  <c r="CH44" i="4"/>
  <c r="CB44" i="4"/>
  <c r="BV44" i="4"/>
  <c r="CE44" i="4"/>
  <c r="BL44" i="4"/>
  <c r="BF44" i="4"/>
  <c r="BY44" i="4"/>
  <c r="BO44" i="4"/>
  <c r="BI44" i="4"/>
  <c r="BC44" i="4"/>
  <c r="CH36" i="4"/>
  <c r="CB36" i="4"/>
  <c r="BV36" i="4"/>
  <c r="BL36" i="4"/>
  <c r="BF36" i="4"/>
  <c r="CE36" i="4"/>
  <c r="BO36" i="4"/>
  <c r="BI36" i="4"/>
  <c r="BC36" i="4"/>
  <c r="BY36" i="4"/>
  <c r="CH94" i="4"/>
  <c r="CB94" i="4"/>
  <c r="BV94" i="4"/>
  <c r="BL94" i="4"/>
  <c r="BF94" i="4"/>
  <c r="CE94" i="4"/>
  <c r="BY94" i="4"/>
  <c r="BI94" i="4"/>
  <c r="BC94" i="4"/>
  <c r="BO94" i="4"/>
  <c r="CH23" i="4"/>
  <c r="CB23" i="4"/>
  <c r="BV23" i="4"/>
  <c r="BL23" i="4"/>
  <c r="BF23" i="4"/>
  <c r="BO23" i="4"/>
  <c r="BI23" i="4"/>
  <c r="BC23" i="4"/>
  <c r="CE23" i="4"/>
  <c r="BY23" i="4"/>
  <c r="CH15" i="4"/>
  <c r="CB15" i="4"/>
  <c r="BV15" i="4"/>
  <c r="BL15" i="4"/>
  <c r="BF15" i="4"/>
  <c r="BY15" i="4"/>
  <c r="CE15" i="4"/>
  <c r="BI15" i="4"/>
  <c r="BC15" i="4"/>
  <c r="BO15" i="4"/>
  <c r="CE43" i="4"/>
  <c r="BV43" i="4"/>
  <c r="BL43" i="4"/>
  <c r="BF43" i="4"/>
  <c r="BY43" i="4"/>
  <c r="CB43" i="4"/>
  <c r="BO43" i="4"/>
  <c r="BI43" i="4"/>
  <c r="BC43" i="4"/>
  <c r="CH43" i="4"/>
  <c r="CE12" i="4"/>
  <c r="BY12" i="4"/>
  <c r="BO12" i="4"/>
  <c r="CH12" i="4"/>
  <c r="CB12" i="4"/>
  <c r="BV12" i="4"/>
  <c r="BI12" i="4"/>
  <c r="BC12" i="4"/>
  <c r="BL12" i="4"/>
  <c r="BF12" i="4"/>
  <c r="CE86" i="4"/>
  <c r="CH86" i="4"/>
  <c r="BV86" i="4"/>
  <c r="BL86" i="4"/>
  <c r="BF86" i="4"/>
  <c r="BY86" i="4"/>
  <c r="BO86" i="4"/>
  <c r="BI86" i="4"/>
  <c r="CB86" i="4"/>
  <c r="BC86" i="4"/>
  <c r="CE59" i="4"/>
  <c r="BV59" i="4"/>
  <c r="BL59" i="4"/>
  <c r="BF59" i="4"/>
  <c r="CB59" i="4"/>
  <c r="BY59" i="4"/>
  <c r="CH59" i="4"/>
  <c r="BO59" i="4"/>
  <c r="BI59" i="4"/>
  <c r="BC59" i="4"/>
  <c r="CE22" i="4"/>
  <c r="BL22" i="4"/>
  <c r="BF22" i="4"/>
  <c r="BO22" i="4"/>
  <c r="CB22" i="4"/>
  <c r="BV22" i="4"/>
  <c r="BI22" i="4"/>
  <c r="BC22" i="4"/>
  <c r="CH22" i="4"/>
  <c r="BY22" i="4"/>
  <c r="CE98" i="4"/>
  <c r="BY98" i="4"/>
  <c r="CB98" i="4"/>
  <c r="BV98" i="4"/>
  <c r="BO98" i="4"/>
  <c r="BI98" i="4"/>
  <c r="CH98" i="4"/>
  <c r="BL98" i="4"/>
  <c r="BC98" i="4"/>
  <c r="BF98" i="4"/>
  <c r="CE58" i="4"/>
  <c r="BY58" i="4"/>
  <c r="CB58" i="4"/>
  <c r="CH58" i="4"/>
  <c r="BO58" i="4"/>
  <c r="BI58" i="4"/>
  <c r="BC58" i="4"/>
  <c r="BF58" i="4"/>
  <c r="BL58" i="4"/>
  <c r="BV58" i="4"/>
  <c r="CE27" i="4"/>
  <c r="BY27" i="4"/>
  <c r="BO27" i="4"/>
  <c r="BI27" i="4"/>
  <c r="BC27" i="4"/>
  <c r="CB27" i="4"/>
  <c r="BV27" i="4"/>
  <c r="BF27" i="4"/>
  <c r="CH27" i="4"/>
  <c r="BL27" i="4"/>
  <c r="CE72" i="4"/>
  <c r="BY72" i="4"/>
  <c r="CH72" i="4"/>
  <c r="CB72" i="4"/>
  <c r="BV72" i="4"/>
  <c r="BO72" i="4"/>
  <c r="BI72" i="4"/>
  <c r="BF72" i="4"/>
  <c r="BL72" i="4"/>
  <c r="BC72" i="4"/>
  <c r="CE93" i="4"/>
  <c r="BY93" i="4"/>
  <c r="BO93" i="4"/>
  <c r="CH93" i="4"/>
  <c r="CB93" i="4"/>
  <c r="BV93" i="4"/>
  <c r="BI93" i="4"/>
  <c r="BC93" i="4"/>
  <c r="BL93" i="4"/>
  <c r="BF93" i="4"/>
  <c r="CE91" i="4"/>
  <c r="BY91" i="4"/>
  <c r="CH91" i="4"/>
  <c r="BO91" i="4"/>
  <c r="BI91" i="4"/>
  <c r="BV91" i="4"/>
  <c r="BL91" i="4"/>
  <c r="BF91" i="4"/>
  <c r="CB91" i="4"/>
  <c r="BC91" i="4"/>
  <c r="CE71" i="4"/>
  <c r="BY71" i="4"/>
  <c r="CH71" i="4"/>
  <c r="BO71" i="4"/>
  <c r="BI71" i="4"/>
  <c r="CB71" i="4"/>
  <c r="BL71" i="4"/>
  <c r="BF71" i="4"/>
  <c r="BC71" i="4"/>
  <c r="BV71" i="4"/>
  <c r="CE63" i="4"/>
  <c r="BY63" i="4"/>
  <c r="BO63" i="4"/>
  <c r="BI63" i="4"/>
  <c r="CB63" i="4"/>
  <c r="BV63" i="4"/>
  <c r="CH63" i="4"/>
  <c r="BL63" i="4"/>
  <c r="BF63" i="4"/>
  <c r="BC63" i="4"/>
  <c r="CE56" i="4"/>
  <c r="BY56" i="4"/>
  <c r="BO56" i="4"/>
  <c r="BI56" i="4"/>
  <c r="BC56" i="4"/>
  <c r="CH56" i="4"/>
  <c r="BL56" i="4"/>
  <c r="BF56" i="4"/>
  <c r="BV56" i="4"/>
  <c r="CB56" i="4"/>
  <c r="CE48" i="4"/>
  <c r="BY48" i="4"/>
  <c r="BO48" i="4"/>
  <c r="BI48" i="4"/>
  <c r="BC48" i="4"/>
  <c r="BV48" i="4"/>
  <c r="CB48" i="4"/>
  <c r="BL48" i="4"/>
  <c r="BF48" i="4"/>
  <c r="CH48" i="4"/>
  <c r="CE40" i="4"/>
  <c r="BY40" i="4"/>
  <c r="CB40" i="4"/>
  <c r="BO40" i="4"/>
  <c r="BI40" i="4"/>
  <c r="BC40" i="4"/>
  <c r="CH40" i="4"/>
  <c r="BL40" i="4"/>
  <c r="BF40" i="4"/>
  <c r="BV40" i="4"/>
  <c r="CE32" i="4"/>
  <c r="BY32" i="4"/>
  <c r="CH32" i="4"/>
  <c r="BO32" i="4"/>
  <c r="BI32" i="4"/>
  <c r="BC32" i="4"/>
  <c r="BV32" i="4"/>
  <c r="BL32" i="4"/>
  <c r="BF32" i="4"/>
  <c r="CB32" i="4"/>
  <c r="CE92" i="4"/>
  <c r="BY92" i="4"/>
  <c r="BO92" i="4"/>
  <c r="BI92" i="4"/>
  <c r="BC92" i="4"/>
  <c r="CB92" i="4"/>
  <c r="BL92" i="4"/>
  <c r="BF92" i="4"/>
  <c r="BF100" i="4" s="1"/>
  <c r="BH100" i="4" s="1"/>
  <c r="CH92" i="4"/>
  <c r="BV92" i="4"/>
  <c r="CE19" i="4"/>
  <c r="BY19" i="4"/>
  <c r="BO19" i="4"/>
  <c r="CB19" i="4"/>
  <c r="BI19" i="4"/>
  <c r="BC19" i="4"/>
  <c r="BV19" i="4"/>
  <c r="CH19" i="4"/>
  <c r="BL19" i="4"/>
  <c r="BF19" i="4"/>
  <c r="CE11" i="4"/>
  <c r="BY11" i="4"/>
  <c r="BO11" i="4"/>
  <c r="CH11" i="4"/>
  <c r="BI11" i="4"/>
  <c r="BC11" i="4"/>
  <c r="CB11" i="4"/>
  <c r="BL11" i="4"/>
  <c r="BF11" i="4"/>
  <c r="BV11" i="4"/>
  <c r="CE79" i="4"/>
  <c r="BL79" i="4"/>
  <c r="BF79" i="4"/>
  <c r="CB79" i="4"/>
  <c r="BV79" i="4"/>
  <c r="BO79" i="4"/>
  <c r="BI79" i="4"/>
  <c r="CH79" i="4"/>
  <c r="BY79" i="4"/>
  <c r="BC79" i="4"/>
  <c r="CE66" i="4"/>
  <c r="BL66" i="4"/>
  <c r="BF66" i="4"/>
  <c r="CB66" i="4"/>
  <c r="BV66" i="4"/>
  <c r="BO66" i="4"/>
  <c r="BI66" i="4"/>
  <c r="BY66" i="4"/>
  <c r="CH66" i="4"/>
  <c r="BC66" i="4"/>
  <c r="CE35" i="4"/>
  <c r="CB35" i="4"/>
  <c r="BL35" i="4"/>
  <c r="BF35" i="4"/>
  <c r="CH35" i="4"/>
  <c r="BV35" i="4"/>
  <c r="BO35" i="4"/>
  <c r="BI35" i="4"/>
  <c r="BC35" i="4"/>
  <c r="BY35" i="4"/>
  <c r="CE85" i="4"/>
  <c r="BY85" i="4"/>
  <c r="BO85" i="4"/>
  <c r="BI85" i="4"/>
  <c r="CB85" i="4"/>
  <c r="CH85" i="4"/>
  <c r="BV85" i="4"/>
  <c r="BF85" i="4"/>
  <c r="BC85" i="4"/>
  <c r="BL85" i="4"/>
  <c r="CE50" i="4"/>
  <c r="BY50" i="4"/>
  <c r="CH50" i="4"/>
  <c r="BV50" i="4"/>
  <c r="BO50" i="4"/>
  <c r="BI50" i="4"/>
  <c r="BC50" i="4"/>
  <c r="CB50" i="4"/>
  <c r="BL50" i="4"/>
  <c r="BF50" i="4"/>
  <c r="CE13" i="4"/>
  <c r="BY13" i="4"/>
  <c r="BO13" i="4"/>
  <c r="CH13" i="4"/>
  <c r="BI13" i="4"/>
  <c r="BC13" i="4"/>
  <c r="CB13" i="4"/>
  <c r="BF13" i="4"/>
  <c r="BV13" i="4"/>
  <c r="BL13" i="4"/>
  <c r="CE97" i="4"/>
  <c r="BY97" i="4"/>
  <c r="CH97" i="4"/>
  <c r="CB97" i="4"/>
  <c r="BV97" i="4"/>
  <c r="BO97" i="4"/>
  <c r="BI97" i="4"/>
  <c r="BC97" i="4"/>
  <c r="BF97" i="4"/>
  <c r="BL97" i="4"/>
  <c r="CE33" i="4"/>
  <c r="BY33" i="4"/>
  <c r="CH33" i="4"/>
  <c r="CB33" i="4"/>
  <c r="BV33" i="4"/>
  <c r="BO33" i="4"/>
  <c r="BI33" i="4"/>
  <c r="BC33" i="4"/>
  <c r="BF33" i="4"/>
  <c r="BL33" i="4"/>
  <c r="CH90" i="4"/>
  <c r="CB90" i="4"/>
  <c r="BO90" i="4"/>
  <c r="BI90" i="4"/>
  <c r="BV90" i="4"/>
  <c r="CE90" i="4"/>
  <c r="BY90" i="4"/>
  <c r="BL90" i="4"/>
  <c r="BF90" i="4"/>
  <c r="BC90" i="4"/>
  <c r="CH62" i="4"/>
  <c r="CB62" i="4"/>
  <c r="CE62" i="4"/>
  <c r="BO62" i="4"/>
  <c r="BI62" i="4"/>
  <c r="BC62" i="4"/>
  <c r="BV62" i="4"/>
  <c r="BY62" i="4"/>
  <c r="BL62" i="4"/>
  <c r="BF62" i="4"/>
  <c r="CH47" i="4"/>
  <c r="CB47" i="4"/>
  <c r="BO47" i="4"/>
  <c r="BI47" i="4"/>
  <c r="BC47" i="4"/>
  <c r="BV47" i="4"/>
  <c r="CE47" i="4"/>
  <c r="BY47" i="4"/>
  <c r="BL47" i="4"/>
  <c r="BF47" i="4"/>
  <c r="CH39" i="4"/>
  <c r="CB39" i="4"/>
  <c r="BY39" i="4"/>
  <c r="BO39" i="4"/>
  <c r="BI39" i="4"/>
  <c r="BC39" i="4"/>
  <c r="BL39" i="4"/>
  <c r="BF39" i="4"/>
  <c r="BV39" i="4"/>
  <c r="CE39" i="4"/>
  <c r="CH31" i="4"/>
  <c r="CB31" i="4"/>
  <c r="BO31" i="4"/>
  <c r="BI31" i="4"/>
  <c r="BC31" i="4"/>
  <c r="BV31" i="4"/>
  <c r="CE31" i="4"/>
  <c r="BY31" i="4"/>
  <c r="BL31" i="4"/>
  <c r="BF31" i="4"/>
  <c r="CH26" i="4"/>
  <c r="CB26" i="4"/>
  <c r="BY26" i="4"/>
  <c r="BI26" i="4"/>
  <c r="BC26" i="4"/>
  <c r="CE26" i="4"/>
  <c r="BO26" i="4"/>
  <c r="BL26" i="4"/>
  <c r="BF26" i="4"/>
  <c r="BV26" i="4"/>
  <c r="CH18" i="4"/>
  <c r="CB18" i="4"/>
  <c r="BO18" i="4"/>
  <c r="BI18" i="4"/>
  <c r="BC18" i="4"/>
  <c r="BV18" i="4"/>
  <c r="BY18" i="4"/>
  <c r="BL18" i="4"/>
  <c r="BF18" i="4"/>
  <c r="CE18" i="4"/>
  <c r="CH10" i="4"/>
  <c r="CB10" i="4"/>
  <c r="BY10" i="4"/>
  <c r="BI10" i="4"/>
  <c r="BC10" i="4"/>
  <c r="CE10" i="4"/>
  <c r="BO10" i="4"/>
  <c r="BL10" i="4"/>
  <c r="BF10" i="4"/>
  <c r="BV10" i="4"/>
  <c r="CE74" i="4"/>
  <c r="BV74" i="4"/>
  <c r="BL74" i="4"/>
  <c r="BF74" i="4"/>
  <c r="BY74" i="4"/>
  <c r="CH74" i="4"/>
  <c r="BO74" i="4"/>
  <c r="BI74" i="4"/>
  <c r="CB74" i="4"/>
  <c r="BC74" i="4"/>
  <c r="CE28" i="4"/>
  <c r="CH28" i="4"/>
  <c r="BV28" i="4"/>
  <c r="BL28" i="4"/>
  <c r="BF28" i="4"/>
  <c r="BY28" i="4"/>
  <c r="BI28" i="4"/>
  <c r="BC28" i="4"/>
  <c r="CB28" i="4"/>
  <c r="BO28" i="4"/>
  <c r="CE73" i="4"/>
  <c r="BY73" i="4"/>
  <c r="CH73" i="4"/>
  <c r="BO73" i="4"/>
  <c r="BI73" i="4"/>
  <c r="BF73" i="4"/>
  <c r="BV73" i="4"/>
  <c r="BL73" i="4"/>
  <c r="CB73" i="4"/>
  <c r="BC73" i="4"/>
  <c r="CE42" i="4"/>
  <c r="BY42" i="4"/>
  <c r="CB42" i="4"/>
  <c r="BO42" i="4"/>
  <c r="BI42" i="4"/>
  <c r="BC42" i="4"/>
  <c r="CH42" i="4"/>
  <c r="BV42" i="4"/>
  <c r="BL42" i="4"/>
  <c r="BF42" i="4"/>
  <c r="CE21" i="4"/>
  <c r="BY21" i="4"/>
  <c r="BO21" i="4"/>
  <c r="CB21" i="4"/>
  <c r="BV21" i="4"/>
  <c r="BI21" i="4"/>
  <c r="BC21" i="4"/>
  <c r="CH21" i="4"/>
  <c r="BL21" i="4"/>
  <c r="BF21" i="4"/>
  <c r="CE99" i="4"/>
  <c r="BY99" i="4"/>
  <c r="CH99" i="4"/>
  <c r="CB99" i="4"/>
  <c r="BV99" i="4"/>
  <c r="BO99" i="4"/>
  <c r="BI99" i="4"/>
  <c r="BL99" i="4"/>
  <c r="BC99" i="4"/>
  <c r="BF99" i="4"/>
  <c r="CE64" i="4"/>
  <c r="BY64" i="4"/>
  <c r="CH64" i="4"/>
  <c r="CB64" i="4"/>
  <c r="BV64" i="4"/>
  <c r="BO64" i="4"/>
  <c r="BI64" i="4"/>
  <c r="BF64" i="4"/>
  <c r="BC64" i="4"/>
  <c r="BL64" i="4"/>
  <c r="CE49" i="4"/>
  <c r="BY49" i="4"/>
  <c r="CH49" i="4"/>
  <c r="CB49" i="4"/>
  <c r="BV49" i="4"/>
  <c r="BO49" i="4"/>
  <c r="BI49" i="4"/>
  <c r="BC49" i="4"/>
  <c r="BF49" i="4"/>
  <c r="BL49" i="4"/>
  <c r="CE20" i="4"/>
  <c r="BY20" i="4"/>
  <c r="BO20" i="4"/>
  <c r="CH20" i="4"/>
  <c r="CB20" i="4"/>
  <c r="BV20" i="4"/>
  <c r="BI20" i="4"/>
  <c r="BC20" i="4"/>
  <c r="BL20" i="4"/>
  <c r="BF20" i="4"/>
  <c r="CE84" i="4"/>
  <c r="BY84" i="4"/>
  <c r="BO84" i="4"/>
  <c r="BI84" i="4"/>
  <c r="CB84" i="4"/>
  <c r="BL84" i="4"/>
  <c r="BF84" i="4"/>
  <c r="BC84" i="4"/>
  <c r="CH84" i="4"/>
  <c r="BV84" i="4"/>
  <c r="CE96" i="4"/>
  <c r="BY96" i="4"/>
  <c r="CB96" i="4"/>
  <c r="BO96" i="4"/>
  <c r="BI96" i="4"/>
  <c r="BV96" i="4"/>
  <c r="CH96" i="4"/>
  <c r="BL96" i="4"/>
  <c r="BF96" i="4"/>
  <c r="BC96" i="4"/>
  <c r="CH83" i="4"/>
  <c r="CB83" i="4"/>
  <c r="BY83" i="4"/>
  <c r="BO83" i="4"/>
  <c r="BI83" i="4"/>
  <c r="CE83" i="4"/>
  <c r="BL83" i="4"/>
  <c r="BF83" i="4"/>
  <c r="BV83" i="4"/>
  <c r="BC83" i="4"/>
  <c r="CH78" i="4"/>
  <c r="CB78" i="4"/>
  <c r="BO78" i="4"/>
  <c r="BI78" i="4"/>
  <c r="BV78" i="4"/>
  <c r="BY78" i="4"/>
  <c r="BL78" i="4"/>
  <c r="BF78" i="4"/>
  <c r="BC78" i="4"/>
  <c r="CE78" i="4"/>
  <c r="CH70" i="4"/>
  <c r="CB70" i="4"/>
  <c r="BY70" i="4"/>
  <c r="BO70" i="4"/>
  <c r="BI70" i="4"/>
  <c r="CE70" i="4"/>
  <c r="BL70" i="4"/>
  <c r="BF70" i="4"/>
  <c r="BV70" i="4"/>
  <c r="BC70" i="4"/>
  <c r="CH55" i="4"/>
  <c r="CB55" i="4"/>
  <c r="BY55" i="4"/>
  <c r="BO55" i="4"/>
  <c r="BI55" i="4"/>
  <c r="BC55" i="4"/>
  <c r="BL55" i="4"/>
  <c r="BF55" i="4"/>
  <c r="CE55" i="4"/>
  <c r="BV55" i="4"/>
  <c r="CH89" i="4"/>
  <c r="CB89" i="4"/>
  <c r="BV89" i="4"/>
  <c r="CE89" i="4"/>
  <c r="BY89" i="4"/>
  <c r="BL89" i="4"/>
  <c r="BF89" i="4"/>
  <c r="BI89" i="4"/>
  <c r="BC89" i="4"/>
  <c r="BO89" i="4"/>
  <c r="CH82" i="4"/>
  <c r="CB82" i="4"/>
  <c r="BV82" i="4"/>
  <c r="CE82" i="4"/>
  <c r="BL82" i="4"/>
  <c r="BF82" i="4"/>
  <c r="BI82" i="4"/>
  <c r="BO82" i="4"/>
  <c r="BY82" i="4"/>
  <c r="BC82" i="4"/>
  <c r="CH77" i="4"/>
  <c r="CB77" i="4"/>
  <c r="BV77" i="4"/>
  <c r="BY77" i="4"/>
  <c r="BL77" i="4"/>
  <c r="BF77" i="4"/>
  <c r="CE77" i="4"/>
  <c r="BO77" i="4"/>
  <c r="BI77" i="4"/>
  <c r="BC77" i="4"/>
  <c r="CH69" i="4"/>
  <c r="CB69" i="4"/>
  <c r="BV69" i="4"/>
  <c r="CE69" i="4"/>
  <c r="BL69" i="4"/>
  <c r="BF69" i="4"/>
  <c r="BY69" i="4"/>
  <c r="BI69" i="4"/>
  <c r="BO69" i="4"/>
  <c r="BC69" i="4"/>
  <c r="CH95" i="4"/>
  <c r="CB95" i="4"/>
  <c r="BV95" i="4"/>
  <c r="BY95" i="4"/>
  <c r="BL95" i="4"/>
  <c r="BF95" i="4"/>
  <c r="BC95" i="4"/>
  <c r="BO95" i="4"/>
  <c r="CE95" i="4"/>
  <c r="BI95" i="4"/>
  <c r="CH54" i="4"/>
  <c r="CB54" i="4"/>
  <c r="BV54" i="4"/>
  <c r="BL54" i="4"/>
  <c r="BF54" i="4"/>
  <c r="CE54" i="4"/>
  <c r="BY54" i="4"/>
  <c r="BI54" i="4"/>
  <c r="BC54" i="4"/>
  <c r="BO54" i="4"/>
  <c r="CH46" i="4"/>
  <c r="CB46" i="4"/>
  <c r="BV46" i="4"/>
  <c r="CE46" i="4"/>
  <c r="BY46" i="4"/>
  <c r="BL46" i="4"/>
  <c r="BF46" i="4"/>
  <c r="BO46" i="4"/>
  <c r="BC46" i="4"/>
  <c r="BI46" i="4"/>
  <c r="CH38" i="4"/>
  <c r="CB38" i="4"/>
  <c r="BV38" i="4"/>
  <c r="BL38" i="4"/>
  <c r="BF38" i="4"/>
  <c r="BC38" i="4"/>
  <c r="CE38" i="4"/>
  <c r="BY38" i="4"/>
  <c r="BO38" i="4"/>
  <c r="BI38" i="4"/>
  <c r="CH30" i="4"/>
  <c r="CB30" i="4"/>
  <c r="BV30" i="4"/>
  <c r="CE30" i="4"/>
  <c r="BY30" i="4"/>
  <c r="BL30" i="4"/>
  <c r="BF30" i="4"/>
  <c r="BC30" i="4"/>
  <c r="BI30" i="4"/>
  <c r="BO30" i="4"/>
  <c r="CH25" i="4"/>
  <c r="CB25" i="4"/>
  <c r="BV25" i="4"/>
  <c r="CE25" i="4"/>
  <c r="BO25" i="4"/>
  <c r="BL25" i="4"/>
  <c r="BF25" i="4"/>
  <c r="BI25" i="4"/>
  <c r="BY25" i="4"/>
  <c r="BC25" i="4"/>
  <c r="CH17" i="4"/>
  <c r="CB17" i="4"/>
  <c r="BV17" i="4"/>
  <c r="BY17" i="4"/>
  <c r="BL17" i="4"/>
  <c r="BF17" i="4"/>
  <c r="CE17" i="4"/>
  <c r="BC17" i="4"/>
  <c r="BO17" i="4"/>
  <c r="BI17" i="4"/>
  <c r="CH9" i="4"/>
  <c r="CB9" i="4"/>
  <c r="BV9" i="4"/>
  <c r="CE9" i="4"/>
  <c r="BO9" i="4"/>
  <c r="BL9" i="4"/>
  <c r="BF9" i="4"/>
  <c r="BI9" i="4"/>
  <c r="BY9" i="4"/>
  <c r="BC9" i="4"/>
  <c r="CE65" i="4"/>
  <c r="BY65" i="4"/>
  <c r="CB65" i="4"/>
  <c r="BV65" i="4"/>
  <c r="BO65" i="4"/>
  <c r="BI65" i="4"/>
  <c r="BF65" i="4"/>
  <c r="BC65" i="4"/>
  <c r="CH65" i="4"/>
  <c r="BL65" i="4"/>
  <c r="CE34" i="4"/>
  <c r="BY34" i="4"/>
  <c r="CH34" i="4"/>
  <c r="BV34" i="4"/>
  <c r="BO34" i="4"/>
  <c r="BI34" i="4"/>
  <c r="BC34" i="4"/>
  <c r="CB34" i="4"/>
  <c r="BL34" i="4"/>
  <c r="BF34" i="4"/>
  <c r="N101" i="4"/>
  <c r="N102" i="4" s="1"/>
  <c r="CE57" i="4"/>
  <c r="BY57" i="4"/>
  <c r="CH57" i="4"/>
  <c r="CB57" i="4"/>
  <c r="BV57" i="4"/>
  <c r="BO57" i="4"/>
  <c r="BI57" i="4"/>
  <c r="BC57" i="4"/>
  <c r="BL57" i="4"/>
  <c r="BF57" i="4"/>
  <c r="CE41" i="4"/>
  <c r="BY41" i="4"/>
  <c r="CH41" i="4"/>
  <c r="CB41" i="4"/>
  <c r="BV41" i="4"/>
  <c r="BO41" i="4"/>
  <c r="BI41" i="4"/>
  <c r="BC41" i="4"/>
  <c r="BL41" i="4"/>
  <c r="BF41" i="4"/>
  <c r="CH88" i="4"/>
  <c r="CB88" i="4"/>
  <c r="BV88" i="4"/>
  <c r="CE88" i="4"/>
  <c r="BY88" i="4"/>
  <c r="BL88" i="4"/>
  <c r="BF88" i="4"/>
  <c r="BI88" i="4"/>
  <c r="BO88" i="4"/>
  <c r="BC88" i="4"/>
  <c r="CH81" i="4"/>
  <c r="CB81" i="4"/>
  <c r="BV81" i="4"/>
  <c r="CE81" i="4"/>
  <c r="BY81" i="4"/>
  <c r="BL81" i="4"/>
  <c r="BF81" i="4"/>
  <c r="BO81" i="4"/>
  <c r="BC81" i="4"/>
  <c r="BI81" i="4"/>
  <c r="CH76" i="4"/>
  <c r="CB76" i="4"/>
  <c r="BV76" i="4"/>
  <c r="CE76" i="4"/>
  <c r="BY76" i="4"/>
  <c r="BL76" i="4"/>
  <c r="BF76" i="4"/>
  <c r="BI76" i="4"/>
  <c r="BC76" i="4"/>
  <c r="BO76" i="4"/>
  <c r="CH68" i="4"/>
  <c r="CB68" i="4"/>
  <c r="BV68" i="4"/>
  <c r="CE68" i="4"/>
  <c r="BY68" i="4"/>
  <c r="BL68" i="4"/>
  <c r="BF68" i="4"/>
  <c r="BI68" i="4"/>
  <c r="BC68" i="4"/>
  <c r="BO68" i="4"/>
  <c r="CH61" i="4"/>
  <c r="CB61" i="4"/>
  <c r="BV61" i="4"/>
  <c r="CE61" i="4"/>
  <c r="BY61" i="4"/>
  <c r="BL61" i="4"/>
  <c r="BF61" i="4"/>
  <c r="BI61" i="4"/>
  <c r="BO61" i="4"/>
  <c r="BC61" i="4"/>
  <c r="CH53" i="4"/>
  <c r="CB53" i="4"/>
  <c r="BV53" i="4"/>
  <c r="CE53" i="4"/>
  <c r="BY53" i="4"/>
  <c r="BL53" i="4"/>
  <c r="BF53" i="4"/>
  <c r="BO53" i="4"/>
  <c r="BC53" i="4"/>
  <c r="BI53" i="4"/>
  <c r="CH45" i="4"/>
  <c r="CB45" i="4"/>
  <c r="BV45" i="4"/>
  <c r="CE45" i="4"/>
  <c r="BY45" i="4"/>
  <c r="BL45" i="4"/>
  <c r="BF45" i="4"/>
  <c r="BI45" i="4"/>
  <c r="BO45" i="4"/>
  <c r="BC45" i="4"/>
  <c r="CH37" i="4"/>
  <c r="CB37" i="4"/>
  <c r="BV37" i="4"/>
  <c r="CE37" i="4"/>
  <c r="BY37" i="4"/>
  <c r="BL37" i="4"/>
  <c r="BF37" i="4"/>
  <c r="BC37" i="4"/>
  <c r="BO37" i="4"/>
  <c r="BI37" i="4"/>
  <c r="CH29" i="4"/>
  <c r="CB29" i="4"/>
  <c r="BV29" i="4"/>
  <c r="CE29" i="4"/>
  <c r="BY29" i="4"/>
  <c r="BO29" i="4"/>
  <c r="BL29" i="4"/>
  <c r="BF29" i="4"/>
  <c r="BI29" i="4"/>
  <c r="BC29" i="4"/>
  <c r="CH24" i="4"/>
  <c r="CB24" i="4"/>
  <c r="BV24" i="4"/>
  <c r="CE24" i="4"/>
  <c r="BY24" i="4"/>
  <c r="BO24" i="4"/>
  <c r="BL24" i="4"/>
  <c r="BF24" i="4"/>
  <c r="BI24" i="4"/>
  <c r="BC24" i="4"/>
  <c r="CH16" i="4"/>
  <c r="CB16" i="4"/>
  <c r="BV16" i="4"/>
  <c r="CE16" i="4"/>
  <c r="BY16" i="4"/>
  <c r="BO16" i="4"/>
  <c r="BL16" i="4"/>
  <c r="BF16" i="4"/>
  <c r="BC16" i="4"/>
  <c r="BI16" i="4"/>
  <c r="AM85" i="4"/>
  <c r="AO85" i="4" s="1"/>
  <c r="AV85" i="4"/>
  <c r="AX85" i="4" s="1"/>
  <c r="AP85" i="4"/>
  <c r="AR85" i="4" s="1"/>
  <c r="AS85" i="4"/>
  <c r="AU85" i="4" s="1"/>
  <c r="AJ85" i="4"/>
  <c r="Z85" i="4"/>
  <c r="AC85" i="4"/>
  <c r="W85" i="4"/>
  <c r="Q85" i="4"/>
  <c r="T85" i="4"/>
  <c r="AM98" i="4"/>
  <c r="AO98" i="4" s="1"/>
  <c r="AV98" i="4"/>
  <c r="AP98" i="4"/>
  <c r="AR98" i="4" s="1"/>
  <c r="AS98" i="4"/>
  <c r="AU98" i="4" s="1"/>
  <c r="Z98" i="4"/>
  <c r="AJ98" i="4"/>
  <c r="AC98" i="4"/>
  <c r="AE98" i="4" s="1"/>
  <c r="Q98" i="4"/>
  <c r="W98" i="4"/>
  <c r="T98" i="4"/>
  <c r="AM73" i="4"/>
  <c r="AO73" i="4" s="1"/>
  <c r="AV73" i="4"/>
  <c r="AX73" i="4" s="1"/>
  <c r="AP73" i="4"/>
  <c r="AR73" i="4" s="1"/>
  <c r="AS73" i="4"/>
  <c r="AU73" i="4" s="1"/>
  <c r="Z73" i="4"/>
  <c r="AJ73" i="4"/>
  <c r="AC73" i="4"/>
  <c r="W73" i="4"/>
  <c r="Q73" i="4"/>
  <c r="T73" i="4"/>
  <c r="AM65" i="4"/>
  <c r="AO65" i="4" s="1"/>
  <c r="AV65" i="4"/>
  <c r="AP65" i="4"/>
  <c r="AR65" i="4" s="1"/>
  <c r="AS65" i="4"/>
  <c r="AU65" i="4" s="1"/>
  <c r="Z65" i="4"/>
  <c r="AC65" i="4"/>
  <c r="AJ65" i="4"/>
  <c r="W65" i="4"/>
  <c r="T65" i="4"/>
  <c r="Q65" i="4"/>
  <c r="AM58" i="4"/>
  <c r="AO58" i="4" s="1"/>
  <c r="AV58" i="4"/>
  <c r="AX58" i="4" s="1"/>
  <c r="AP58" i="4"/>
  <c r="AR58" i="4" s="1"/>
  <c r="AS58" i="4"/>
  <c r="AU58" i="4" s="1"/>
  <c r="Z58" i="4"/>
  <c r="AC58" i="4"/>
  <c r="AJ58" i="4"/>
  <c r="T58" i="4"/>
  <c r="Q58" i="4"/>
  <c r="W58" i="4"/>
  <c r="AM50" i="4"/>
  <c r="AO50" i="4" s="1"/>
  <c r="AV50" i="4"/>
  <c r="AP50" i="4"/>
  <c r="AR50" i="4" s="1"/>
  <c r="AS50" i="4"/>
  <c r="AU50" i="4" s="1"/>
  <c r="Z50" i="4"/>
  <c r="AJ50" i="4"/>
  <c r="AC50" i="4"/>
  <c r="W50" i="4"/>
  <c r="T50" i="4"/>
  <c r="Q50" i="4"/>
  <c r="AM42" i="4"/>
  <c r="AO42" i="4" s="1"/>
  <c r="AV42" i="4"/>
  <c r="AX42" i="4" s="1"/>
  <c r="AP42" i="4"/>
  <c r="AR42" i="4" s="1"/>
  <c r="AS42" i="4"/>
  <c r="AU42" i="4" s="1"/>
  <c r="Z42" i="4"/>
  <c r="AC42" i="4"/>
  <c r="AJ42" i="4"/>
  <c r="W42" i="4"/>
  <c r="T42" i="4"/>
  <c r="Q42" i="4"/>
  <c r="AM34" i="4"/>
  <c r="AO34" i="4" s="1"/>
  <c r="AV34" i="4"/>
  <c r="AP34" i="4"/>
  <c r="AR34" i="4" s="1"/>
  <c r="AS34" i="4"/>
  <c r="AU34" i="4" s="1"/>
  <c r="Z34" i="4"/>
  <c r="AC34" i="4"/>
  <c r="AJ34" i="4"/>
  <c r="W34" i="4"/>
  <c r="Q34" i="4"/>
  <c r="T34" i="4"/>
  <c r="AM27" i="4"/>
  <c r="AO27" i="4" s="1"/>
  <c r="AV27" i="4"/>
  <c r="AX27" i="4" s="1"/>
  <c r="AP27" i="4"/>
  <c r="AR27" i="4" s="1"/>
  <c r="AS27" i="4"/>
  <c r="AU27" i="4" s="1"/>
  <c r="Z27" i="4"/>
  <c r="AJ27" i="4"/>
  <c r="AC27" i="4"/>
  <c r="Q27" i="4"/>
  <c r="W27" i="4"/>
  <c r="T27" i="4"/>
  <c r="AM21" i="4"/>
  <c r="AO21" i="4" s="1"/>
  <c r="AV21" i="4"/>
  <c r="AP21" i="4"/>
  <c r="AR21" i="4" s="1"/>
  <c r="AS21" i="4"/>
  <c r="AU21" i="4" s="1"/>
  <c r="Z21" i="4"/>
  <c r="T21" i="4"/>
  <c r="AC21" i="4"/>
  <c r="AJ21" i="4"/>
  <c r="Q21" i="4"/>
  <c r="W21" i="4"/>
  <c r="AM13" i="4"/>
  <c r="AO13" i="4" s="1"/>
  <c r="AV13" i="4"/>
  <c r="AX13" i="4" s="1"/>
  <c r="AP13" i="4"/>
  <c r="AR13" i="4" s="1"/>
  <c r="AS13" i="4"/>
  <c r="AU13" i="4" s="1"/>
  <c r="Z13" i="4"/>
  <c r="T13" i="4"/>
  <c r="AC13" i="4"/>
  <c r="AJ13" i="4"/>
  <c r="Q13" i="4"/>
  <c r="W13" i="4"/>
  <c r="AM20" i="4"/>
  <c r="AO20" i="4" s="1"/>
  <c r="AV20" i="4"/>
  <c r="AX20" i="4" s="1"/>
  <c r="AP20" i="4"/>
  <c r="AR20" i="4" s="1"/>
  <c r="T20" i="4"/>
  <c r="AC20" i="4"/>
  <c r="AS20" i="4"/>
  <c r="AU20" i="4" s="1"/>
  <c r="W20" i="4"/>
  <c r="Z20" i="4"/>
  <c r="Q20" i="4"/>
  <c r="AJ20" i="4"/>
  <c r="AV91" i="4"/>
  <c r="AX91" i="4" s="1"/>
  <c r="AP91" i="4"/>
  <c r="AR91" i="4" s="1"/>
  <c r="AM91" i="4"/>
  <c r="AO91" i="4" s="1"/>
  <c r="T91" i="4"/>
  <c r="AC91" i="4"/>
  <c r="W91" i="4"/>
  <c r="Q91" i="4"/>
  <c r="Z91" i="4"/>
  <c r="AJ91" i="4"/>
  <c r="AS91" i="4"/>
  <c r="AV84" i="4"/>
  <c r="AX84" i="4" s="1"/>
  <c r="AP84" i="4"/>
  <c r="AR84" i="4" s="1"/>
  <c r="AM84" i="4"/>
  <c r="AO84" i="4" s="1"/>
  <c r="T84" i="4"/>
  <c r="AC84" i="4"/>
  <c r="W84" i="4"/>
  <c r="AS84" i="4"/>
  <c r="Z84" i="4"/>
  <c r="Q84" i="4"/>
  <c r="AJ84" i="4"/>
  <c r="AV96" i="4"/>
  <c r="AX96" i="4" s="1"/>
  <c r="AP96" i="4"/>
  <c r="AR96" i="4" s="1"/>
  <c r="AM96" i="4"/>
  <c r="AO96" i="4" s="1"/>
  <c r="T96" i="4"/>
  <c r="AC96" i="4"/>
  <c r="AS96" i="4"/>
  <c r="AU96" i="4" s="1"/>
  <c r="W96" i="4"/>
  <c r="AJ96" i="4"/>
  <c r="Q96" i="4"/>
  <c r="Z96" i="4"/>
  <c r="AV71" i="4"/>
  <c r="AX71" i="4" s="1"/>
  <c r="AP71" i="4"/>
  <c r="AR71" i="4" s="1"/>
  <c r="AM71" i="4"/>
  <c r="AO71" i="4" s="1"/>
  <c r="AS71" i="4"/>
  <c r="AU71" i="4" s="1"/>
  <c r="T71" i="4"/>
  <c r="AJ71" i="4"/>
  <c r="AC71" i="4"/>
  <c r="AE71" i="4" s="1"/>
  <c r="W71" i="4"/>
  <c r="Z71" i="4"/>
  <c r="Q71" i="4"/>
  <c r="AV63" i="4"/>
  <c r="AX63" i="4" s="1"/>
  <c r="AP63" i="4"/>
  <c r="AR63" i="4" s="1"/>
  <c r="AM63" i="4"/>
  <c r="AO63" i="4" s="1"/>
  <c r="T63" i="4"/>
  <c r="AC63" i="4"/>
  <c r="AJ63" i="4"/>
  <c r="W63" i="4"/>
  <c r="Q63" i="4"/>
  <c r="AS63" i="4"/>
  <c r="AU63" i="4" s="1"/>
  <c r="Z63" i="4"/>
  <c r="AV56" i="4"/>
  <c r="AX56" i="4" s="1"/>
  <c r="AP56" i="4"/>
  <c r="AR56" i="4" s="1"/>
  <c r="AM56" i="4"/>
  <c r="AO56" i="4" s="1"/>
  <c r="T56" i="4"/>
  <c r="AC56" i="4"/>
  <c r="W56" i="4"/>
  <c r="AS56" i="4"/>
  <c r="Z56" i="4"/>
  <c r="Q56" i="4"/>
  <c r="AJ56" i="4"/>
  <c r="AV48" i="4"/>
  <c r="AX48" i="4" s="1"/>
  <c r="AP48" i="4"/>
  <c r="AR48" i="4" s="1"/>
  <c r="AM48" i="4"/>
  <c r="AO48" i="4" s="1"/>
  <c r="T48" i="4"/>
  <c r="AC48" i="4"/>
  <c r="AS48" i="4"/>
  <c r="AU48" i="4" s="1"/>
  <c r="W48" i="4"/>
  <c r="AJ48" i="4"/>
  <c r="Z48" i="4"/>
  <c r="Q48" i="4"/>
  <c r="AV40" i="4"/>
  <c r="AX40" i="4" s="1"/>
  <c r="AP40" i="4"/>
  <c r="AR40" i="4" s="1"/>
  <c r="AM40" i="4"/>
  <c r="AO40" i="4" s="1"/>
  <c r="AS40" i="4"/>
  <c r="AU40" i="4" s="1"/>
  <c r="T40" i="4"/>
  <c r="AC40" i="4"/>
  <c r="AJ40" i="4"/>
  <c r="W40" i="4"/>
  <c r="Q40" i="4"/>
  <c r="Z40" i="4"/>
  <c r="AV32" i="4"/>
  <c r="AX32" i="4" s="1"/>
  <c r="AP32" i="4"/>
  <c r="AM32" i="4"/>
  <c r="AO32" i="4" s="1"/>
  <c r="T32" i="4"/>
  <c r="AC32" i="4"/>
  <c r="W32" i="4"/>
  <c r="AJ32" i="4"/>
  <c r="Q32" i="4"/>
  <c r="AS32" i="4"/>
  <c r="AU32" i="4" s="1"/>
  <c r="Z32" i="4"/>
  <c r="AV92" i="4"/>
  <c r="AX92" i="4" s="1"/>
  <c r="AP92" i="4"/>
  <c r="AR92" i="4" s="1"/>
  <c r="AM92" i="4"/>
  <c r="AO92" i="4" s="1"/>
  <c r="T92" i="4"/>
  <c r="AJ92" i="4"/>
  <c r="AC92" i="4"/>
  <c r="W92" i="4"/>
  <c r="AS92" i="4"/>
  <c r="AU92" i="4" s="1"/>
  <c r="Z92" i="4"/>
  <c r="Q92" i="4"/>
  <c r="AV19" i="4"/>
  <c r="AX19" i="4" s="1"/>
  <c r="AP19" i="4"/>
  <c r="AR19" i="4" s="1"/>
  <c r="AJ19" i="4"/>
  <c r="AM19" i="4"/>
  <c r="AO19" i="4" s="1"/>
  <c r="T19" i="4"/>
  <c r="AC19" i="4"/>
  <c r="AS19" i="4"/>
  <c r="AU19" i="4" s="1"/>
  <c r="W19" i="4"/>
  <c r="Q19" i="4"/>
  <c r="Z19" i="4"/>
  <c r="AV11" i="4"/>
  <c r="AX11" i="4" s="1"/>
  <c r="AP11" i="4"/>
  <c r="AR11" i="4" s="1"/>
  <c r="AJ11" i="4"/>
  <c r="AM11" i="4"/>
  <c r="AO11" i="4" s="1"/>
  <c r="AS11" i="4"/>
  <c r="AU11" i="4" s="1"/>
  <c r="T11" i="4"/>
  <c r="AC11" i="4"/>
  <c r="W11" i="4"/>
  <c r="Q11" i="4"/>
  <c r="Z11" i="4"/>
  <c r="AM72" i="4"/>
  <c r="AO72" i="4" s="1"/>
  <c r="AV72" i="4"/>
  <c r="AX72" i="4" s="1"/>
  <c r="AP72" i="4"/>
  <c r="AR72" i="4" s="1"/>
  <c r="AS72" i="4"/>
  <c r="AU72" i="4" s="1"/>
  <c r="T72" i="4"/>
  <c r="AJ72" i="4"/>
  <c r="AC72" i="4"/>
  <c r="W72" i="4"/>
  <c r="Z72" i="4"/>
  <c r="Q72" i="4"/>
  <c r="AM41" i="4"/>
  <c r="AO41" i="4" s="1"/>
  <c r="AV41" i="4"/>
  <c r="AX41" i="4" s="1"/>
  <c r="AP41" i="4"/>
  <c r="AR41" i="4" s="1"/>
  <c r="AS41" i="4"/>
  <c r="AU41" i="4" s="1"/>
  <c r="T41" i="4"/>
  <c r="AC41" i="4"/>
  <c r="AJ41" i="4"/>
  <c r="W41" i="4"/>
  <c r="Z41" i="4"/>
  <c r="Q41" i="4"/>
  <c r="AP90" i="4"/>
  <c r="AR90" i="4" s="1"/>
  <c r="AS90" i="4"/>
  <c r="AU90" i="4" s="1"/>
  <c r="AV90" i="4"/>
  <c r="AX90" i="4" s="1"/>
  <c r="AC90" i="4"/>
  <c r="W90" i="4"/>
  <c r="AM90" i="4"/>
  <c r="AO90" i="4" s="1"/>
  <c r="AJ90" i="4"/>
  <c r="T90" i="4"/>
  <c r="Z90" i="4"/>
  <c r="Q90" i="4"/>
  <c r="AP83" i="4"/>
  <c r="AR83" i="4" s="1"/>
  <c r="AS83" i="4"/>
  <c r="AV83" i="4"/>
  <c r="AM83" i="4"/>
  <c r="AO83" i="4" s="1"/>
  <c r="AC83" i="4"/>
  <c r="W83" i="4"/>
  <c r="T83" i="4"/>
  <c r="Z83" i="4"/>
  <c r="AJ83" i="4"/>
  <c r="Q83" i="4"/>
  <c r="AP78" i="4"/>
  <c r="AR78" i="4" s="1"/>
  <c r="AS78" i="4"/>
  <c r="AV78" i="4"/>
  <c r="AX78" i="4" s="1"/>
  <c r="AC78" i="4"/>
  <c r="W78" i="4"/>
  <c r="T78" i="4"/>
  <c r="AJ78" i="4"/>
  <c r="AM78" i="4"/>
  <c r="AO78" i="4" s="1"/>
  <c r="Z78" i="4"/>
  <c r="Q78" i="4"/>
  <c r="AP70" i="4"/>
  <c r="AR70" i="4" s="1"/>
  <c r="AS70" i="4"/>
  <c r="AU70" i="4" s="1"/>
  <c r="AV70" i="4"/>
  <c r="AJ70" i="4"/>
  <c r="AC70" i="4"/>
  <c r="AM70" i="4"/>
  <c r="AO70" i="4" s="1"/>
  <c r="W70" i="4"/>
  <c r="T70" i="4"/>
  <c r="Z70" i="4"/>
  <c r="Q70" i="4"/>
  <c r="AP62" i="4"/>
  <c r="AR62" i="4" s="1"/>
  <c r="AS62" i="4"/>
  <c r="AU62" i="4" s="1"/>
  <c r="AV62" i="4"/>
  <c r="AX62" i="4" s="1"/>
  <c r="AC62" i="4"/>
  <c r="AJ62" i="4"/>
  <c r="W62" i="4"/>
  <c r="AM62" i="4"/>
  <c r="AO62" i="4" s="1"/>
  <c r="T62" i="4"/>
  <c r="Z62" i="4"/>
  <c r="Q62" i="4"/>
  <c r="AP55" i="4"/>
  <c r="AR55" i="4" s="1"/>
  <c r="AS55" i="4"/>
  <c r="AU55" i="4" s="1"/>
  <c r="AV55" i="4"/>
  <c r="AC55" i="4"/>
  <c r="W55" i="4"/>
  <c r="AM55" i="4"/>
  <c r="AO55" i="4" s="1"/>
  <c r="AJ55" i="4"/>
  <c r="T55" i="4"/>
  <c r="Z55" i="4"/>
  <c r="Q55" i="4"/>
  <c r="AP47" i="4"/>
  <c r="AR47" i="4" s="1"/>
  <c r="AS47" i="4"/>
  <c r="AV47" i="4"/>
  <c r="AX47" i="4" s="1"/>
  <c r="AC47" i="4"/>
  <c r="AM47" i="4"/>
  <c r="AO47" i="4" s="1"/>
  <c r="W47" i="4"/>
  <c r="T47" i="4"/>
  <c r="Z47" i="4"/>
  <c r="AJ47" i="4"/>
  <c r="Q47" i="4"/>
  <c r="AP39" i="4"/>
  <c r="AR39" i="4" s="1"/>
  <c r="AS39" i="4"/>
  <c r="AU39" i="4" s="1"/>
  <c r="AV39" i="4"/>
  <c r="AC39" i="4"/>
  <c r="AJ39" i="4"/>
  <c r="W39" i="4"/>
  <c r="AM39" i="4"/>
  <c r="AO39" i="4" s="1"/>
  <c r="T39" i="4"/>
  <c r="Z39" i="4"/>
  <c r="Q39" i="4"/>
  <c r="AP31" i="4"/>
  <c r="AR31" i="4" s="1"/>
  <c r="AJ31" i="4"/>
  <c r="AS31" i="4"/>
  <c r="AU31" i="4" s="1"/>
  <c r="AV31" i="4"/>
  <c r="AX31" i="4" s="1"/>
  <c r="AC31" i="4"/>
  <c r="W31" i="4"/>
  <c r="T31" i="4"/>
  <c r="Z31" i="4"/>
  <c r="AM31" i="4"/>
  <c r="AO31" i="4" s="1"/>
  <c r="Q31" i="4"/>
  <c r="AP26" i="4"/>
  <c r="AR26" i="4" s="1"/>
  <c r="AJ26" i="4"/>
  <c r="AS26" i="4"/>
  <c r="AV26" i="4"/>
  <c r="AC26" i="4"/>
  <c r="W26" i="4"/>
  <c r="AM26" i="4"/>
  <c r="AO26" i="4" s="1"/>
  <c r="T26" i="4"/>
  <c r="Z26" i="4"/>
  <c r="Q26" i="4"/>
  <c r="AP18" i="4"/>
  <c r="AR18" i="4" s="1"/>
  <c r="AJ18" i="4"/>
  <c r="AS18" i="4"/>
  <c r="AU18" i="4" s="1"/>
  <c r="AV18" i="4"/>
  <c r="AX18" i="4" s="1"/>
  <c r="AC18" i="4"/>
  <c r="AM18" i="4"/>
  <c r="AO18" i="4" s="1"/>
  <c r="W18" i="4"/>
  <c r="T18" i="4"/>
  <c r="Z18" i="4"/>
  <c r="Q18" i="4"/>
  <c r="AP10" i="4"/>
  <c r="AR10" i="4" s="1"/>
  <c r="AJ10" i="4"/>
  <c r="AS10" i="4"/>
  <c r="AU10" i="4" s="1"/>
  <c r="AV10" i="4"/>
  <c r="AC10" i="4"/>
  <c r="W10" i="4"/>
  <c r="AM10" i="4"/>
  <c r="AO10" i="4" s="1"/>
  <c r="T10" i="4"/>
  <c r="Q10" i="4"/>
  <c r="Z10" i="4"/>
  <c r="AM97" i="4"/>
  <c r="AO97" i="4" s="1"/>
  <c r="AV97" i="4"/>
  <c r="AX97" i="4" s="1"/>
  <c r="AP97" i="4"/>
  <c r="AR97" i="4" s="1"/>
  <c r="AJ97" i="4"/>
  <c r="T97" i="4"/>
  <c r="AC97" i="4"/>
  <c r="AS97" i="4"/>
  <c r="AU97" i="4" s="1"/>
  <c r="W97" i="4"/>
  <c r="Z97" i="4"/>
  <c r="Q97" i="4"/>
  <c r="AM57" i="4"/>
  <c r="AO57" i="4" s="1"/>
  <c r="AV57" i="4"/>
  <c r="AX57" i="4" s="1"/>
  <c r="AP57" i="4"/>
  <c r="AR57" i="4" s="1"/>
  <c r="T57" i="4"/>
  <c r="AC57" i="4"/>
  <c r="W57" i="4"/>
  <c r="Z57" i="4"/>
  <c r="AS57" i="4"/>
  <c r="AU57" i="4" s="1"/>
  <c r="AJ57" i="4"/>
  <c r="Q57" i="4"/>
  <c r="AM49" i="4"/>
  <c r="AO49" i="4" s="1"/>
  <c r="AV49" i="4"/>
  <c r="AX49" i="4" s="1"/>
  <c r="AP49" i="4"/>
  <c r="AR49" i="4" s="1"/>
  <c r="AJ49" i="4"/>
  <c r="T49" i="4"/>
  <c r="AC49" i="4"/>
  <c r="AS49" i="4"/>
  <c r="AU49" i="4" s="1"/>
  <c r="W49" i="4"/>
  <c r="Z49" i="4"/>
  <c r="Q49" i="4"/>
  <c r="AP89" i="4"/>
  <c r="AR89" i="4" s="1"/>
  <c r="AS89" i="4"/>
  <c r="AU89" i="4" s="1"/>
  <c r="W89" i="4"/>
  <c r="AM89" i="4"/>
  <c r="AO89" i="4" s="1"/>
  <c r="AV89" i="4"/>
  <c r="AJ89" i="4"/>
  <c r="Z89" i="4"/>
  <c r="AC89" i="4"/>
  <c r="T89" i="4"/>
  <c r="Q89" i="4"/>
  <c r="AP82" i="4"/>
  <c r="AR82" i="4" s="1"/>
  <c r="AS82" i="4"/>
  <c r="AU82" i="4" s="1"/>
  <c r="AV82" i="4"/>
  <c r="AX82" i="4" s="1"/>
  <c r="W82" i="4"/>
  <c r="AJ82" i="4"/>
  <c r="Z82" i="4"/>
  <c r="AM82" i="4"/>
  <c r="AO82" i="4" s="1"/>
  <c r="AC82" i="4"/>
  <c r="T82" i="4"/>
  <c r="Q82" i="4"/>
  <c r="AP77" i="4"/>
  <c r="AR77" i="4" s="1"/>
  <c r="AS77" i="4"/>
  <c r="AU77" i="4" s="1"/>
  <c r="W77" i="4"/>
  <c r="AM77" i="4"/>
  <c r="AO77" i="4" s="1"/>
  <c r="Z77" i="4"/>
  <c r="AV77" i="4"/>
  <c r="AC77" i="4"/>
  <c r="AJ77" i="4"/>
  <c r="T77" i="4"/>
  <c r="Q77" i="4"/>
  <c r="AP69" i="4"/>
  <c r="AR69" i="4" s="1"/>
  <c r="AS69" i="4"/>
  <c r="AU69" i="4" s="1"/>
  <c r="AM69" i="4"/>
  <c r="AO69" i="4" s="1"/>
  <c r="W69" i="4"/>
  <c r="Z69" i="4"/>
  <c r="AJ69" i="4"/>
  <c r="AC69" i="4"/>
  <c r="T69" i="4"/>
  <c r="Q69" i="4"/>
  <c r="AV69" i="4"/>
  <c r="AX69" i="4" s="1"/>
  <c r="AP95" i="4"/>
  <c r="AR95" i="4" s="1"/>
  <c r="AS95" i="4"/>
  <c r="AU95" i="4" s="1"/>
  <c r="AJ95" i="4"/>
  <c r="W95" i="4"/>
  <c r="AV95" i="4"/>
  <c r="Z95" i="4"/>
  <c r="AC95" i="4"/>
  <c r="AM95" i="4"/>
  <c r="AO95" i="4" s="1"/>
  <c r="T95" i="4"/>
  <c r="Q95" i="4"/>
  <c r="AP54" i="4"/>
  <c r="AR54" i="4" s="1"/>
  <c r="AS54" i="4"/>
  <c r="AU54" i="4" s="1"/>
  <c r="AV54" i="4"/>
  <c r="AX54" i="4" s="1"/>
  <c r="W54" i="4"/>
  <c r="AM54" i="4"/>
  <c r="AO54" i="4" s="1"/>
  <c r="AJ54" i="4"/>
  <c r="Z54" i="4"/>
  <c r="AC54" i="4"/>
  <c r="Q54" i="4"/>
  <c r="T54" i="4"/>
  <c r="AP46" i="4"/>
  <c r="AR46" i="4" s="1"/>
  <c r="AS46" i="4"/>
  <c r="AU46" i="4" s="1"/>
  <c r="AM46" i="4"/>
  <c r="AO46" i="4" s="1"/>
  <c r="W46" i="4"/>
  <c r="Z46" i="4"/>
  <c r="AV46" i="4"/>
  <c r="AC46" i="4"/>
  <c r="T46" i="4"/>
  <c r="AJ46" i="4"/>
  <c r="Q46" i="4"/>
  <c r="AP38" i="4"/>
  <c r="AR38" i="4" s="1"/>
  <c r="AS38" i="4"/>
  <c r="AU38" i="4" s="1"/>
  <c r="AJ38" i="4"/>
  <c r="W38" i="4"/>
  <c r="Z38" i="4"/>
  <c r="AC38" i="4"/>
  <c r="AV38" i="4"/>
  <c r="AX38" i="4" s="1"/>
  <c r="Q38" i="4"/>
  <c r="T38" i="4"/>
  <c r="AM38" i="4"/>
  <c r="AO38" i="4" s="1"/>
  <c r="AP30" i="4"/>
  <c r="AR30" i="4" s="1"/>
  <c r="AS30" i="4"/>
  <c r="AU30" i="4" s="1"/>
  <c r="W30" i="4"/>
  <c r="AV30" i="4"/>
  <c r="AM30" i="4"/>
  <c r="AO30" i="4" s="1"/>
  <c r="AJ30" i="4"/>
  <c r="Z30" i="4"/>
  <c r="AC30" i="4"/>
  <c r="T30" i="4"/>
  <c r="Q30" i="4"/>
  <c r="AP25" i="4"/>
  <c r="AR25" i="4" s="1"/>
  <c r="AS25" i="4"/>
  <c r="AU25" i="4" s="1"/>
  <c r="AJ25" i="4"/>
  <c r="AV25" i="4"/>
  <c r="AX25" i="4" s="1"/>
  <c r="W25" i="4"/>
  <c r="AM25" i="4"/>
  <c r="AO25" i="4" s="1"/>
  <c r="Z25" i="4"/>
  <c r="AC25" i="4"/>
  <c r="Q25" i="4"/>
  <c r="T25" i="4"/>
  <c r="AP17" i="4"/>
  <c r="AR17" i="4" s="1"/>
  <c r="AS17" i="4"/>
  <c r="AU17" i="4" s="1"/>
  <c r="AM17" i="4"/>
  <c r="AO17" i="4" s="1"/>
  <c r="W17" i="4"/>
  <c r="Q17" i="4"/>
  <c r="Z17" i="4"/>
  <c r="AV17" i="4"/>
  <c r="AC17" i="4"/>
  <c r="T17" i="4"/>
  <c r="AJ17" i="4"/>
  <c r="AP9" i="4"/>
  <c r="AR9" i="4" s="1"/>
  <c r="AS9" i="4"/>
  <c r="W9" i="4"/>
  <c r="AJ9" i="4"/>
  <c r="Q9" i="4"/>
  <c r="Z9" i="4"/>
  <c r="AC9" i="4"/>
  <c r="AV9" i="4"/>
  <c r="AX9" i="4" s="1"/>
  <c r="AM9" i="4"/>
  <c r="AO9" i="4" s="1"/>
  <c r="T9" i="4"/>
  <c r="AM33" i="4"/>
  <c r="AO33" i="4" s="1"/>
  <c r="AV33" i="4"/>
  <c r="AX33" i="4" s="1"/>
  <c r="AP33" i="4"/>
  <c r="AR33" i="4" s="1"/>
  <c r="T33" i="4"/>
  <c r="AC33" i="4"/>
  <c r="W33" i="4"/>
  <c r="AS33" i="4"/>
  <c r="AU33" i="4" s="1"/>
  <c r="Z33" i="4"/>
  <c r="AJ33" i="4"/>
  <c r="Q33" i="4"/>
  <c r="AJ88" i="4"/>
  <c r="AS88" i="4"/>
  <c r="AM88" i="4"/>
  <c r="AO88" i="4" s="1"/>
  <c r="AP88" i="4"/>
  <c r="AR88" i="4" s="1"/>
  <c r="W88" i="4"/>
  <c r="AV88" i="4"/>
  <c r="AX88" i="4" s="1"/>
  <c r="Z88" i="4"/>
  <c r="T88" i="4"/>
  <c r="Q88" i="4"/>
  <c r="AC88" i="4"/>
  <c r="AJ81" i="4"/>
  <c r="AS81" i="4"/>
  <c r="AM81" i="4"/>
  <c r="AO81" i="4" s="1"/>
  <c r="AP81" i="4"/>
  <c r="AR81" i="4" s="1"/>
  <c r="AV81" i="4"/>
  <c r="AX81" i="4" s="1"/>
  <c r="W81" i="4"/>
  <c r="Z81" i="4"/>
  <c r="AC81" i="4"/>
  <c r="Q81" i="4"/>
  <c r="T81" i="4"/>
  <c r="AJ76" i="4"/>
  <c r="AS76" i="4"/>
  <c r="AU76" i="4" s="1"/>
  <c r="AM76" i="4"/>
  <c r="AO76" i="4" s="1"/>
  <c r="AP76" i="4"/>
  <c r="AR76" i="4" s="1"/>
  <c r="W76" i="4"/>
  <c r="Z76" i="4"/>
  <c r="T76" i="4"/>
  <c r="Q76" i="4"/>
  <c r="AC76" i="4"/>
  <c r="AV76" i="4"/>
  <c r="AX76" i="4" s="1"/>
  <c r="AJ68" i="4"/>
  <c r="AS68" i="4"/>
  <c r="AU68" i="4" s="1"/>
  <c r="AM68" i="4"/>
  <c r="AO68" i="4" s="1"/>
  <c r="AP68" i="4"/>
  <c r="AR68" i="4" s="1"/>
  <c r="W68" i="4"/>
  <c r="Z68" i="4"/>
  <c r="AV68" i="4"/>
  <c r="AX68" i="4" s="1"/>
  <c r="AC68" i="4"/>
  <c r="Q68" i="4"/>
  <c r="T68" i="4"/>
  <c r="AJ61" i="4"/>
  <c r="AS61" i="4"/>
  <c r="AM61" i="4"/>
  <c r="AO61" i="4" s="1"/>
  <c r="AP61" i="4"/>
  <c r="AR61" i="4" s="1"/>
  <c r="W61" i="4"/>
  <c r="AV61" i="4"/>
  <c r="AX61" i="4" s="1"/>
  <c r="Z61" i="4"/>
  <c r="T61" i="4"/>
  <c r="Q61" i="4"/>
  <c r="AC61" i="4"/>
  <c r="AJ53" i="4"/>
  <c r="AS53" i="4"/>
  <c r="AM53" i="4"/>
  <c r="AO53" i="4" s="1"/>
  <c r="AP53" i="4"/>
  <c r="AR53" i="4" s="1"/>
  <c r="AV53" i="4"/>
  <c r="AX53" i="4" s="1"/>
  <c r="W53" i="4"/>
  <c r="Z53" i="4"/>
  <c r="Q53" i="4"/>
  <c r="T53" i="4"/>
  <c r="AC53" i="4"/>
  <c r="AJ45" i="4"/>
  <c r="AS45" i="4"/>
  <c r="AU45" i="4" s="1"/>
  <c r="AM45" i="4"/>
  <c r="AO45" i="4" s="1"/>
  <c r="AP45" i="4"/>
  <c r="AR45" i="4" s="1"/>
  <c r="W45" i="4"/>
  <c r="Z45" i="4"/>
  <c r="T45" i="4"/>
  <c r="Q45" i="4"/>
  <c r="AV45" i="4"/>
  <c r="AX45" i="4" s="1"/>
  <c r="AC45" i="4"/>
  <c r="AJ37" i="4"/>
  <c r="AS37" i="4"/>
  <c r="AU37" i="4" s="1"/>
  <c r="AM37" i="4"/>
  <c r="AO37" i="4" s="1"/>
  <c r="AP37" i="4"/>
  <c r="AR37" i="4" s="1"/>
  <c r="W37" i="4"/>
  <c r="Z37" i="4"/>
  <c r="AV37" i="4"/>
  <c r="AX37" i="4" s="1"/>
  <c r="AC37" i="4"/>
  <c r="Q37" i="4"/>
  <c r="T37" i="4"/>
  <c r="AJ29" i="4"/>
  <c r="AS29" i="4"/>
  <c r="AM29" i="4"/>
  <c r="AO29" i="4" s="1"/>
  <c r="AP29" i="4"/>
  <c r="AR29" i="4" s="1"/>
  <c r="W29" i="4"/>
  <c r="AV29" i="4"/>
  <c r="AX29" i="4" s="1"/>
  <c r="Z29" i="4"/>
  <c r="T29" i="4"/>
  <c r="Q29" i="4"/>
  <c r="AC29" i="4"/>
  <c r="AJ24" i="4"/>
  <c r="AS24" i="4"/>
  <c r="AM24" i="4"/>
  <c r="AO24" i="4" s="1"/>
  <c r="AP24" i="4"/>
  <c r="AR24" i="4" s="1"/>
  <c r="AV24" i="4"/>
  <c r="AX24" i="4" s="1"/>
  <c r="W24" i="4"/>
  <c r="Z24" i="4"/>
  <c r="Q24" i="4"/>
  <c r="T24" i="4"/>
  <c r="AC24" i="4"/>
  <c r="AJ16" i="4"/>
  <c r="AS16" i="4"/>
  <c r="AU16" i="4" s="1"/>
  <c r="AM16" i="4"/>
  <c r="AO16" i="4" s="1"/>
  <c r="AP16" i="4"/>
  <c r="AR16" i="4" s="1"/>
  <c r="W16" i="4"/>
  <c r="Z16" i="4"/>
  <c r="T16" i="4"/>
  <c r="Q16" i="4"/>
  <c r="AV16" i="4"/>
  <c r="AX16" i="4" s="1"/>
  <c r="AC16" i="4"/>
  <c r="AM64" i="4"/>
  <c r="AO64" i="4" s="1"/>
  <c r="AV64" i="4"/>
  <c r="AX64" i="4" s="1"/>
  <c r="AP64" i="4"/>
  <c r="AR64" i="4" s="1"/>
  <c r="T64" i="4"/>
  <c r="AC64" i="4"/>
  <c r="AJ64" i="4"/>
  <c r="W64" i="4"/>
  <c r="AS64" i="4"/>
  <c r="Z64" i="4"/>
  <c r="Q64" i="4"/>
  <c r="AM12" i="4"/>
  <c r="AO12" i="4" s="1"/>
  <c r="AV12" i="4"/>
  <c r="AX12" i="4" s="1"/>
  <c r="AP12" i="4"/>
  <c r="AR12" i="4" s="1"/>
  <c r="AS12" i="4"/>
  <c r="AU12" i="4" s="1"/>
  <c r="T12" i="4"/>
  <c r="AC12" i="4"/>
  <c r="AJ12" i="4"/>
  <c r="W12" i="4"/>
  <c r="Z12" i="4"/>
  <c r="Q12" i="4"/>
  <c r="AS87" i="4"/>
  <c r="AM87" i="4"/>
  <c r="AO87" i="4" s="1"/>
  <c r="AV87" i="4"/>
  <c r="AX87" i="4" s="1"/>
  <c r="AP87" i="4"/>
  <c r="AJ87" i="4"/>
  <c r="Z87" i="4"/>
  <c r="W87" i="4"/>
  <c r="Q87" i="4"/>
  <c r="AC87" i="4"/>
  <c r="T87" i="4"/>
  <c r="AS80" i="4"/>
  <c r="AM80" i="4"/>
  <c r="AO80" i="4" s="1"/>
  <c r="AV80" i="4"/>
  <c r="AX80" i="4" s="1"/>
  <c r="Z80" i="4"/>
  <c r="AJ80" i="4"/>
  <c r="AP80" i="4"/>
  <c r="W80" i="4"/>
  <c r="Q80" i="4"/>
  <c r="T80" i="4"/>
  <c r="AC80" i="4"/>
  <c r="AS75" i="4"/>
  <c r="AM75" i="4"/>
  <c r="AO75" i="4" s="1"/>
  <c r="AV75" i="4"/>
  <c r="AX75" i="4" s="1"/>
  <c r="Z75" i="4"/>
  <c r="AJ75" i="4"/>
  <c r="W75" i="4"/>
  <c r="Q75" i="4"/>
  <c r="T75" i="4"/>
  <c r="AP75" i="4"/>
  <c r="AR75" i="4" s="1"/>
  <c r="AC75" i="4"/>
  <c r="AS67" i="4"/>
  <c r="AU67" i="4" s="1"/>
  <c r="AM67" i="4"/>
  <c r="AO67" i="4" s="1"/>
  <c r="AV67" i="4"/>
  <c r="AX67" i="4" s="1"/>
  <c r="Z67" i="4"/>
  <c r="AP67" i="4"/>
  <c r="AR67" i="4" s="1"/>
  <c r="W67" i="4"/>
  <c r="AC67" i="4"/>
  <c r="Q67" i="4"/>
  <c r="T67" i="4"/>
  <c r="AJ67" i="4"/>
  <c r="AS60" i="4"/>
  <c r="AU60" i="4" s="1"/>
  <c r="AM60" i="4"/>
  <c r="AO60" i="4" s="1"/>
  <c r="AV60" i="4"/>
  <c r="AX60" i="4" s="1"/>
  <c r="AJ60" i="4"/>
  <c r="AP60" i="4"/>
  <c r="Z60" i="4"/>
  <c r="W60" i="4"/>
  <c r="Q60" i="4"/>
  <c r="T60" i="4"/>
  <c r="AC60" i="4"/>
  <c r="AS52" i="4"/>
  <c r="AM52" i="4"/>
  <c r="AO52" i="4" s="1"/>
  <c r="AV52" i="4"/>
  <c r="AX52" i="4" s="1"/>
  <c r="AJ52" i="4"/>
  <c r="Z52" i="4"/>
  <c r="AP52" i="4"/>
  <c r="W52" i="4"/>
  <c r="Q52" i="4"/>
  <c r="T52" i="4"/>
  <c r="AC52" i="4"/>
  <c r="AJ44" i="4"/>
  <c r="AS44" i="4"/>
  <c r="AM44" i="4"/>
  <c r="AO44" i="4" s="1"/>
  <c r="AV44" i="4"/>
  <c r="AX44" i="4" s="1"/>
  <c r="Z44" i="4"/>
  <c r="W44" i="4"/>
  <c r="AP44" i="4"/>
  <c r="AR44" i="4" s="1"/>
  <c r="Q44" i="4"/>
  <c r="AC44" i="4"/>
  <c r="T44" i="4"/>
  <c r="AJ36" i="4"/>
  <c r="AS36" i="4"/>
  <c r="AU36" i="4" s="1"/>
  <c r="AM36" i="4"/>
  <c r="AO36" i="4" s="1"/>
  <c r="AV36" i="4"/>
  <c r="AX36" i="4" s="1"/>
  <c r="Z36" i="4"/>
  <c r="AP36" i="4"/>
  <c r="AR36" i="4" s="1"/>
  <c r="W36" i="4"/>
  <c r="AC36" i="4"/>
  <c r="Q36" i="4"/>
  <c r="T36" i="4"/>
  <c r="AJ94" i="4"/>
  <c r="AS94" i="4"/>
  <c r="AU94" i="4" s="1"/>
  <c r="AM94" i="4"/>
  <c r="AO94" i="4" s="1"/>
  <c r="AV94" i="4"/>
  <c r="AX94" i="4" s="1"/>
  <c r="AP94" i="4"/>
  <c r="Z94" i="4"/>
  <c r="W94" i="4"/>
  <c r="Q94" i="4"/>
  <c r="AC94" i="4"/>
  <c r="T94" i="4"/>
  <c r="AJ23" i="4"/>
  <c r="AS23" i="4"/>
  <c r="AM23" i="4"/>
  <c r="AO23" i="4" s="1"/>
  <c r="AV23" i="4"/>
  <c r="AX23" i="4" s="1"/>
  <c r="Q23" i="4"/>
  <c r="Z23" i="4"/>
  <c r="AP23" i="4"/>
  <c r="AR23" i="4" s="1"/>
  <c r="W23" i="4"/>
  <c r="T23" i="4"/>
  <c r="AC23" i="4"/>
  <c r="AJ15" i="4"/>
  <c r="AS15" i="4"/>
  <c r="AM15" i="4"/>
  <c r="AO15" i="4" s="1"/>
  <c r="AV15" i="4"/>
  <c r="AX15" i="4" s="1"/>
  <c r="Q15" i="4"/>
  <c r="Z15" i="4"/>
  <c r="W15" i="4"/>
  <c r="T15" i="4"/>
  <c r="AP15" i="4"/>
  <c r="AR15" i="4" s="1"/>
  <c r="AC15" i="4"/>
  <c r="AM99" i="4"/>
  <c r="AO99" i="4" s="1"/>
  <c r="AV99" i="4"/>
  <c r="AX99" i="4" s="1"/>
  <c r="AP99" i="4"/>
  <c r="AR99" i="4" s="1"/>
  <c r="T99" i="4"/>
  <c r="AC99" i="4"/>
  <c r="AJ99" i="4"/>
  <c r="Z99" i="4"/>
  <c r="Q99" i="4"/>
  <c r="AS99" i="4"/>
  <c r="AU99" i="4" s="1"/>
  <c r="W99" i="4"/>
  <c r="AM93" i="4"/>
  <c r="AO93" i="4" s="1"/>
  <c r="AV93" i="4"/>
  <c r="AX93" i="4" s="1"/>
  <c r="AP93" i="4"/>
  <c r="AR93" i="4" s="1"/>
  <c r="T93" i="4"/>
  <c r="AJ93" i="4"/>
  <c r="AC93" i="4"/>
  <c r="W93" i="4"/>
  <c r="Z93" i="4"/>
  <c r="AS93" i="4"/>
  <c r="AU93" i="4" s="1"/>
  <c r="Q93" i="4"/>
  <c r="Z8" i="4"/>
  <c r="CX8" i="4" s="1"/>
  <c r="CZ8" i="4" s="1"/>
  <c r="AC8" i="4"/>
  <c r="DA8" i="4" s="1"/>
  <c r="DC8" i="4" s="1"/>
  <c r="Q8" i="4"/>
  <c r="CO8" i="4" s="1"/>
  <c r="T8" i="4"/>
  <c r="CR8" i="4" s="1"/>
  <c r="CT8" i="4" s="1"/>
  <c r="W8" i="4"/>
  <c r="CU8" i="4" s="1"/>
  <c r="CW8" i="4" s="1"/>
  <c r="AS86" i="4"/>
  <c r="AU86" i="4" s="1"/>
  <c r="AV86" i="4"/>
  <c r="AP86" i="4"/>
  <c r="AR86" i="4" s="1"/>
  <c r="AM86" i="4"/>
  <c r="AO86" i="4" s="1"/>
  <c r="AJ86" i="4"/>
  <c r="Z86" i="4"/>
  <c r="T86" i="4"/>
  <c r="AC86" i="4"/>
  <c r="Q86" i="4"/>
  <c r="W86" i="4"/>
  <c r="AS79" i="4"/>
  <c r="AV79" i="4"/>
  <c r="Z79" i="4"/>
  <c r="AJ79" i="4"/>
  <c r="T79" i="4"/>
  <c r="AC79" i="4"/>
  <c r="Q79" i="4"/>
  <c r="AP79" i="4"/>
  <c r="AR79" i="4" s="1"/>
  <c r="AM79" i="4"/>
  <c r="AO79" i="4" s="1"/>
  <c r="W79" i="4"/>
  <c r="AS74" i="4"/>
  <c r="AV74" i="4"/>
  <c r="AX74" i="4" s="1"/>
  <c r="AJ74" i="4"/>
  <c r="Z74" i="4"/>
  <c r="AM74" i="4"/>
  <c r="AO74" i="4" s="1"/>
  <c r="T74" i="4"/>
  <c r="AP74" i="4"/>
  <c r="AR74" i="4" s="1"/>
  <c r="AC74" i="4"/>
  <c r="Q74" i="4"/>
  <c r="W74" i="4"/>
  <c r="AS66" i="4"/>
  <c r="AV66" i="4"/>
  <c r="AJ66" i="4"/>
  <c r="AM66" i="4"/>
  <c r="AO66" i="4" s="1"/>
  <c r="Z66" i="4"/>
  <c r="AP66" i="4"/>
  <c r="AR66" i="4" s="1"/>
  <c r="T66" i="4"/>
  <c r="AC66" i="4"/>
  <c r="Q66" i="4"/>
  <c r="W66" i="4"/>
  <c r="AS59" i="4"/>
  <c r="AU59" i="4" s="1"/>
  <c r="AV59" i="4"/>
  <c r="AX59" i="4" s="1"/>
  <c r="AJ59" i="4"/>
  <c r="AP59" i="4"/>
  <c r="AR59" i="4" s="1"/>
  <c r="Z59" i="4"/>
  <c r="T59" i="4"/>
  <c r="AC59" i="4"/>
  <c r="AM59" i="4"/>
  <c r="AO59" i="4" s="1"/>
  <c r="Q59" i="4"/>
  <c r="W59" i="4"/>
  <c r="AS51" i="4"/>
  <c r="AU51" i="4" s="1"/>
  <c r="AV51" i="4"/>
  <c r="AJ51" i="4"/>
  <c r="Z51" i="4"/>
  <c r="AM51" i="4"/>
  <c r="AO51" i="4" s="1"/>
  <c r="T51" i="4"/>
  <c r="AC51" i="4"/>
  <c r="Q51" i="4"/>
  <c r="AP51" i="4"/>
  <c r="AR51" i="4" s="1"/>
  <c r="W51" i="4"/>
  <c r="AS43" i="4"/>
  <c r="AM43" i="4"/>
  <c r="AO43" i="4" s="1"/>
  <c r="AV43" i="4"/>
  <c r="AX43" i="4" s="1"/>
  <c r="AJ43" i="4"/>
  <c r="Z43" i="4"/>
  <c r="T43" i="4"/>
  <c r="AP43" i="4"/>
  <c r="AR43" i="4" s="1"/>
  <c r="AC43" i="4"/>
  <c r="Q43" i="4"/>
  <c r="W43" i="4"/>
  <c r="AS35" i="4"/>
  <c r="AM35" i="4"/>
  <c r="AO35" i="4" s="1"/>
  <c r="AV35" i="4"/>
  <c r="AJ35" i="4"/>
  <c r="Z35" i="4"/>
  <c r="AP35" i="4"/>
  <c r="AR35" i="4" s="1"/>
  <c r="T35" i="4"/>
  <c r="AC35" i="4"/>
  <c r="Q35" i="4"/>
  <c r="W35" i="4"/>
  <c r="AS28" i="4"/>
  <c r="AU28" i="4" s="1"/>
  <c r="AM28" i="4"/>
  <c r="AO28" i="4" s="1"/>
  <c r="AV28" i="4"/>
  <c r="AX28" i="4" s="1"/>
  <c r="AJ28" i="4"/>
  <c r="AP28" i="4"/>
  <c r="AR28" i="4" s="1"/>
  <c r="Z28" i="4"/>
  <c r="T28" i="4"/>
  <c r="AC28" i="4"/>
  <c r="Q28" i="4"/>
  <c r="W28" i="4"/>
  <c r="AS22" i="4"/>
  <c r="AU22" i="4" s="1"/>
  <c r="AM22" i="4"/>
  <c r="AO22" i="4" s="1"/>
  <c r="AV22" i="4"/>
  <c r="AJ22" i="4"/>
  <c r="Q22" i="4"/>
  <c r="Z22" i="4"/>
  <c r="T22" i="4"/>
  <c r="AC22" i="4"/>
  <c r="AP22" i="4"/>
  <c r="AR22" i="4" s="1"/>
  <c r="W22" i="4"/>
  <c r="AS14" i="4"/>
  <c r="AM14" i="4"/>
  <c r="AO14" i="4" s="1"/>
  <c r="AV14" i="4"/>
  <c r="AX14" i="4" s="1"/>
  <c r="AJ14" i="4"/>
  <c r="Q14" i="4"/>
  <c r="Z14" i="4"/>
  <c r="T14" i="4"/>
  <c r="AP14" i="4"/>
  <c r="AR14" i="4" s="1"/>
  <c r="AC14" i="4"/>
  <c r="W14" i="4"/>
  <c r="BL100" i="4" l="1"/>
  <c r="BN100" i="4" s="1"/>
  <c r="BC100" i="4"/>
  <c r="BI100" i="4"/>
  <c r="BK100" i="4" s="1"/>
  <c r="BO100" i="4"/>
  <c r="BQ100" i="4" s="1"/>
  <c r="DD8" i="4"/>
  <c r="DF8" i="4" s="1"/>
  <c r="CQ8" i="4"/>
  <c r="AB67" i="4"/>
  <c r="Y56" i="4"/>
  <c r="AB91" i="4"/>
  <c r="AB79" i="4"/>
  <c r="AE9" i="4"/>
  <c r="V17" i="4"/>
  <c r="AE10" i="4"/>
  <c r="V41" i="4"/>
  <c r="AB71" i="4"/>
  <c r="AE43" i="4"/>
  <c r="AE74" i="4"/>
  <c r="Y79" i="4"/>
  <c r="AB75" i="4"/>
  <c r="AE29" i="4"/>
  <c r="AB76" i="4"/>
  <c r="V33" i="4"/>
  <c r="AE39" i="4"/>
  <c r="Y40" i="4"/>
  <c r="AB96" i="4"/>
  <c r="Y34" i="4"/>
  <c r="Y65" i="4"/>
  <c r="Y93" i="4"/>
  <c r="AE46" i="4"/>
  <c r="AE18" i="4"/>
  <c r="AB62" i="4"/>
  <c r="V72" i="4"/>
  <c r="AE63" i="4"/>
  <c r="Y20" i="4"/>
  <c r="AE22" i="4"/>
  <c r="AE75" i="4"/>
  <c r="AB80" i="4"/>
  <c r="Y24" i="4"/>
  <c r="Y53" i="4"/>
  <c r="V68" i="4"/>
  <c r="AB17" i="4"/>
  <c r="AE54" i="4"/>
  <c r="AE47" i="4"/>
  <c r="V11" i="4"/>
  <c r="AB43" i="4"/>
  <c r="AE51" i="4"/>
  <c r="Y36" i="4"/>
  <c r="AE67" i="4"/>
  <c r="AB25" i="4"/>
  <c r="V30" i="4"/>
  <c r="V95" i="4"/>
  <c r="AE26" i="4"/>
  <c r="Y48" i="4"/>
  <c r="AE13" i="4"/>
  <c r="Y17" i="4"/>
  <c r="V57" i="4"/>
  <c r="Y58" i="4"/>
  <c r="AE14" i="4"/>
  <c r="AE59" i="4"/>
  <c r="V79" i="4"/>
  <c r="V86" i="4"/>
  <c r="Y29" i="4"/>
  <c r="Y61" i="4"/>
  <c r="Y70" i="4"/>
  <c r="AE96" i="4"/>
  <c r="AB13" i="4"/>
  <c r="AB42" i="4"/>
  <c r="AY37" i="4"/>
  <c r="AY68" i="4"/>
  <c r="AY41" i="4"/>
  <c r="AY11" i="4"/>
  <c r="AU35" i="4"/>
  <c r="AY28" i="4"/>
  <c r="AX51" i="4"/>
  <c r="AX79" i="4"/>
  <c r="W100" i="4"/>
  <c r="W101" i="4" s="1"/>
  <c r="W102" i="4" s="1"/>
  <c r="AY99" i="4"/>
  <c r="AU23" i="4"/>
  <c r="AF44" i="4"/>
  <c r="AY60" i="4"/>
  <c r="AR87" i="4"/>
  <c r="AU64" i="4"/>
  <c r="AU9" i="4"/>
  <c r="AY54" i="4"/>
  <c r="AY49" i="4"/>
  <c r="AY10" i="4"/>
  <c r="AF39" i="4"/>
  <c r="AF70" i="4"/>
  <c r="AF72" i="4"/>
  <c r="AR32" i="4"/>
  <c r="AU91" i="4"/>
  <c r="AY13" i="4"/>
  <c r="AX21" i="4"/>
  <c r="AF50" i="4"/>
  <c r="AX50" i="4"/>
  <c r="AX98" i="4"/>
  <c r="T100" i="4"/>
  <c r="T101" i="4" s="1"/>
  <c r="T102" i="4" s="1"/>
  <c r="AF52" i="4"/>
  <c r="AY17" i="4"/>
  <c r="AY30" i="4"/>
  <c r="AF38" i="4"/>
  <c r="AF46" i="4"/>
  <c r="AF77" i="4"/>
  <c r="AY89" i="4"/>
  <c r="AF49" i="4"/>
  <c r="AF18" i="4"/>
  <c r="AY18" i="4"/>
  <c r="AX26" i="4"/>
  <c r="AF47" i="4"/>
  <c r="AU47" i="4"/>
  <c r="AF78" i="4"/>
  <c r="AU78" i="4"/>
  <c r="AF32" i="4"/>
  <c r="AF63" i="4"/>
  <c r="AF71" i="4"/>
  <c r="AY20" i="4"/>
  <c r="AY21" i="4"/>
  <c r="AY73" i="4"/>
  <c r="AF98" i="4"/>
  <c r="AY59" i="4"/>
  <c r="AU79" i="4"/>
  <c r="AY42" i="4"/>
  <c r="AY35" i="4"/>
  <c r="AX86" i="4"/>
  <c r="AF8" i="4"/>
  <c r="Q100" i="4"/>
  <c r="Q101" i="4" s="1"/>
  <c r="AF80" i="4"/>
  <c r="AY64" i="4"/>
  <c r="AF14" i="4"/>
  <c r="AF28" i="4"/>
  <c r="AX35" i="4"/>
  <c r="AF59" i="4"/>
  <c r="AY66" i="4"/>
  <c r="AF79" i="4"/>
  <c r="AF86" i="4"/>
  <c r="AF15" i="4"/>
  <c r="AY94" i="4"/>
  <c r="AY75" i="4"/>
  <c r="AU87" i="4"/>
  <c r="AY16" i="4"/>
  <c r="AY45" i="4"/>
  <c r="AY76" i="4"/>
  <c r="AY25" i="4"/>
  <c r="AY46" i="4"/>
  <c r="AX95" i="4"/>
  <c r="AX89" i="4"/>
  <c r="AU26" i="4"/>
  <c r="AY47" i="4"/>
  <c r="AX55" i="4"/>
  <c r="AY62" i="4"/>
  <c r="AX83" i="4"/>
  <c r="AF11" i="4"/>
  <c r="AY19" i="4"/>
  <c r="AY92" i="4"/>
  <c r="AY32" i="4"/>
  <c r="AF40" i="4"/>
  <c r="AF91" i="4"/>
  <c r="AF20" i="4"/>
  <c r="S20" i="4"/>
  <c r="AF58" i="4"/>
  <c r="AF85" i="4"/>
  <c r="AF75" i="4"/>
  <c r="AU56" i="4"/>
  <c r="AF93" i="4"/>
  <c r="AY43" i="4"/>
  <c r="AC100" i="4"/>
  <c r="AC101" i="4" s="1"/>
  <c r="AC102" i="4" s="1"/>
  <c r="AF94" i="4"/>
  <c r="AR52" i="4"/>
  <c r="AF60" i="4"/>
  <c r="AY67" i="4"/>
  <c r="AR80" i="4"/>
  <c r="AF87" i="4"/>
  <c r="AF12" i="4"/>
  <c r="AF16" i="4"/>
  <c r="AU24" i="4"/>
  <c r="AF45" i="4"/>
  <c r="AU53" i="4"/>
  <c r="AF76" i="4"/>
  <c r="AU81" i="4"/>
  <c r="AF33" i="4"/>
  <c r="AB9" i="4"/>
  <c r="AX30" i="4"/>
  <c r="AY69" i="4"/>
  <c r="AY77" i="4"/>
  <c r="AF82" i="4"/>
  <c r="AF57" i="4"/>
  <c r="AY97" i="4"/>
  <c r="AF26" i="4"/>
  <c r="AY26" i="4"/>
  <c r="AF55" i="4"/>
  <c r="AF83" i="4"/>
  <c r="AU83" i="4"/>
  <c r="AY72" i="4"/>
  <c r="AF48" i="4"/>
  <c r="AY63" i="4"/>
  <c r="AF27" i="4"/>
  <c r="AX34" i="4"/>
  <c r="AY50" i="4"/>
  <c r="AF65" i="4"/>
  <c r="AX65" i="4"/>
  <c r="AY98" i="4"/>
  <c r="AU80" i="4"/>
  <c r="AF69" i="4"/>
  <c r="AY82" i="4"/>
  <c r="AF10" i="4"/>
  <c r="AY90" i="4"/>
  <c r="AY91" i="4"/>
  <c r="AF51" i="4"/>
  <c r="AF22" i="4"/>
  <c r="AF35" i="4"/>
  <c r="AF66" i="4"/>
  <c r="AU66" i="4"/>
  <c r="AY74" i="4"/>
  <c r="Z100" i="4"/>
  <c r="Z101" i="4" s="1"/>
  <c r="Z102" i="4" s="1"/>
  <c r="AF23" i="4"/>
  <c r="AF36" i="4"/>
  <c r="AY36" i="4"/>
  <c r="AY80" i="4"/>
  <c r="AY24" i="4"/>
  <c r="AY53" i="4"/>
  <c r="AF81" i="4"/>
  <c r="AY81" i="4"/>
  <c r="AY33" i="4"/>
  <c r="AF9" i="4"/>
  <c r="AX17" i="4"/>
  <c r="AF25" i="4"/>
  <c r="AF54" i="4"/>
  <c r="AY95" i="4"/>
  <c r="AY57" i="4"/>
  <c r="AY39" i="4"/>
  <c r="AY78" i="4"/>
  <c r="AY83" i="4"/>
  <c r="AF19" i="4"/>
  <c r="AY40" i="4"/>
  <c r="AF96" i="4"/>
  <c r="AF34" i="4"/>
  <c r="AY58" i="4"/>
  <c r="AF37" i="4"/>
  <c r="AF68" i="4"/>
  <c r="AU84" i="4"/>
  <c r="AF21" i="4"/>
  <c r="AX66" i="4"/>
  <c r="AY22" i="4"/>
  <c r="AY79" i="4"/>
  <c r="AF99" i="4"/>
  <c r="AU15" i="4"/>
  <c r="AU44" i="4"/>
  <c r="AY52" i="4"/>
  <c r="AF67" i="4"/>
  <c r="AF64" i="4"/>
  <c r="AF24" i="4"/>
  <c r="AU29" i="4"/>
  <c r="AF53" i="4"/>
  <c r="AU61" i="4"/>
  <c r="AU88" i="4"/>
  <c r="AY9" i="4"/>
  <c r="AF30" i="4"/>
  <c r="AX46" i="4"/>
  <c r="AF95" i="4"/>
  <c r="AX77" i="4"/>
  <c r="AF89" i="4"/>
  <c r="AF97" i="4"/>
  <c r="AX10" i="4"/>
  <c r="AF31" i="4"/>
  <c r="AY31" i="4"/>
  <c r="AF62" i="4"/>
  <c r="AY70" i="4"/>
  <c r="AF90" i="4"/>
  <c r="AF41" i="4"/>
  <c r="AF92" i="4"/>
  <c r="S92" i="4"/>
  <c r="AY48" i="4"/>
  <c r="AY56" i="4"/>
  <c r="AY71" i="4"/>
  <c r="AY96" i="4"/>
  <c r="AY84" i="4"/>
  <c r="AY27" i="4"/>
  <c r="AF42" i="4"/>
  <c r="AY23" i="4"/>
  <c r="AU52" i="4"/>
  <c r="AY14" i="4"/>
  <c r="AU14" i="4"/>
  <c r="AX22" i="4"/>
  <c r="AF43" i="4"/>
  <c r="AU43" i="4"/>
  <c r="AY51" i="4"/>
  <c r="AF74" i="4"/>
  <c r="AU74" i="4"/>
  <c r="AY86" i="4"/>
  <c r="AY93" i="4"/>
  <c r="AY15" i="4"/>
  <c r="AR94" i="4"/>
  <c r="AY44" i="4"/>
  <c r="AR60" i="4"/>
  <c r="AU75" i="4"/>
  <c r="AY87" i="4"/>
  <c r="AY12" i="4"/>
  <c r="AF29" i="4"/>
  <c r="AY29" i="4"/>
  <c r="AF61" i="4"/>
  <c r="AY61" i="4"/>
  <c r="AF88" i="4"/>
  <c r="AY88" i="4"/>
  <c r="AF17" i="4"/>
  <c r="AY38" i="4"/>
  <c r="AX39" i="4"/>
  <c r="AY55" i="4"/>
  <c r="AX70" i="4"/>
  <c r="AF56" i="4"/>
  <c r="AF84" i="4"/>
  <c r="AF13" i="4"/>
  <c r="AY34" i="4"/>
  <c r="AY65" i="4"/>
  <c r="AF73" i="4"/>
  <c r="AY85" i="4"/>
  <c r="W104" i="4" l="1"/>
  <c r="W106" i="4"/>
  <c r="W105" i="4"/>
  <c r="Z106" i="4"/>
  <c r="Z105" i="4"/>
  <c r="Z104" i="4"/>
  <c r="AC106" i="4"/>
  <c r="AC105" i="4"/>
  <c r="AC104" i="4"/>
  <c r="T105" i="4"/>
  <c r="T106" i="4"/>
  <c r="T104" i="4"/>
  <c r="Q102" i="4"/>
  <c r="AF101" i="4"/>
  <c r="AG61" i="4"/>
  <c r="AH61" i="4" s="1"/>
  <c r="AG99" i="4"/>
  <c r="AH99" i="4" s="1"/>
  <c r="AG90" i="4"/>
  <c r="AH90" i="4" s="1"/>
  <c r="AG53" i="4"/>
  <c r="AH53" i="4" s="1"/>
  <c r="AB72" i="4"/>
  <c r="V20" i="4"/>
  <c r="AE20" i="4"/>
  <c r="AE83" i="4"/>
  <c r="S8" i="4"/>
  <c r="Y25" i="4"/>
  <c r="V85" i="4"/>
  <c r="V70" i="4"/>
  <c r="V51" i="4"/>
  <c r="AE73" i="4"/>
  <c r="V91" i="4"/>
  <c r="AG17" i="4"/>
  <c r="AH17" i="4" s="1"/>
  <c r="Y8" i="4"/>
  <c r="V23" i="4"/>
  <c r="AG88" i="4"/>
  <c r="AH88" i="4" s="1"/>
  <c r="AG29" i="4"/>
  <c r="AH29" i="4" s="1"/>
  <c r="AG97" i="4"/>
  <c r="AH97" i="4" s="1"/>
  <c r="AG34" i="4"/>
  <c r="AH34" i="4" s="1"/>
  <c r="AG66" i="4"/>
  <c r="AH66" i="4" s="1"/>
  <c r="AG51" i="4"/>
  <c r="AH51" i="4" s="1"/>
  <c r="AB89" i="4"/>
  <c r="V71" i="4"/>
  <c r="AG68" i="4"/>
  <c r="AH68" i="4" s="1"/>
  <c r="AG63" i="4"/>
  <c r="AH63" i="4" s="1"/>
  <c r="AE80" i="4"/>
  <c r="V93" i="4"/>
  <c r="AB88" i="4"/>
  <c r="AG42" i="4"/>
  <c r="AH42" i="4" s="1"/>
  <c r="AG89" i="4"/>
  <c r="AH89" i="4" s="1"/>
  <c r="AG24" i="4"/>
  <c r="AH24" i="4" s="1"/>
  <c r="AB94" i="4"/>
  <c r="AE35" i="4"/>
  <c r="AG54" i="4"/>
  <c r="AH54" i="4" s="1"/>
  <c r="AG23" i="4"/>
  <c r="AH23" i="4" s="1"/>
  <c r="S35" i="4"/>
  <c r="AG16" i="4"/>
  <c r="AH16" i="4" s="1"/>
  <c r="AB73" i="4"/>
  <c r="AE89" i="4"/>
  <c r="AE86" i="4"/>
  <c r="AB54" i="4"/>
  <c r="AB99" i="4"/>
  <c r="AG96" i="4"/>
  <c r="AH96" i="4" s="1"/>
  <c r="Y50" i="4"/>
  <c r="AG84" i="4"/>
  <c r="AH84" i="4" s="1"/>
  <c r="AG41" i="4"/>
  <c r="AH41" i="4" s="1"/>
  <c r="AG64" i="4"/>
  <c r="AH64" i="4" s="1"/>
  <c r="AE31" i="4"/>
  <c r="AB32" i="4"/>
  <c r="V31" i="4"/>
  <c r="AG92" i="4"/>
  <c r="AH92" i="4" s="1"/>
  <c r="AE45" i="4"/>
  <c r="AG56" i="4"/>
  <c r="AH56" i="4" s="1"/>
  <c r="AG95" i="4"/>
  <c r="AH95" i="4" s="1"/>
  <c r="AE57" i="4"/>
  <c r="AB64" i="4"/>
  <c r="AG48" i="4"/>
  <c r="AH48" i="4" s="1"/>
  <c r="AG45" i="4"/>
  <c r="AH45" i="4" s="1"/>
  <c r="AE95" i="4"/>
  <c r="Y88" i="4"/>
  <c r="Y64" i="4"/>
  <c r="Y41" i="4"/>
  <c r="AB82" i="4"/>
  <c r="V9" i="4"/>
  <c r="AE37" i="4"/>
  <c r="V75" i="4"/>
  <c r="AE79" i="4"/>
  <c r="Y35" i="4"/>
  <c r="V40" i="4"/>
  <c r="AB70" i="4"/>
  <c r="V22" i="4"/>
  <c r="Y42" i="4"/>
  <c r="V63" i="4"/>
  <c r="AE78" i="4"/>
  <c r="AB31" i="4"/>
  <c r="Y57" i="4"/>
  <c r="V61" i="4"/>
  <c r="AE36" i="4"/>
  <c r="Y86" i="4"/>
  <c r="AB58" i="4"/>
  <c r="AE32" i="4"/>
  <c r="V83" i="4"/>
  <c r="AB97" i="4"/>
  <c r="V82" i="4"/>
  <c r="AB81" i="4"/>
  <c r="Y87" i="4"/>
  <c r="AB20" i="4"/>
  <c r="Y71" i="4"/>
  <c r="V92" i="4"/>
  <c r="AE88" i="4"/>
  <c r="V64" i="4"/>
  <c r="Y22" i="4"/>
  <c r="AB50" i="4"/>
  <c r="Y68" i="4"/>
  <c r="V24" i="4"/>
  <c r="Y80" i="4"/>
  <c r="AE94" i="4"/>
  <c r="AB59" i="4"/>
  <c r="V58" i="4"/>
  <c r="AB11" i="4"/>
  <c r="Y82" i="4"/>
  <c r="AB68" i="4"/>
  <c r="Y23" i="4"/>
  <c r="AB86" i="4"/>
  <c r="AB51" i="4"/>
  <c r="AG82" i="4"/>
  <c r="AH82" i="4" s="1"/>
  <c r="AG75" i="4"/>
  <c r="AH75" i="4" s="1"/>
  <c r="AG15" i="4"/>
  <c r="AH15" i="4" s="1"/>
  <c r="AG49" i="4"/>
  <c r="AH49" i="4" s="1"/>
  <c r="AG38" i="4"/>
  <c r="AH38" i="4" s="1"/>
  <c r="AE50" i="4"/>
  <c r="V19" i="4"/>
  <c r="AB49" i="4"/>
  <c r="AB36" i="4"/>
  <c r="V13" i="4"/>
  <c r="AB56" i="4"/>
  <c r="AE97" i="4"/>
  <c r="V15" i="4"/>
  <c r="Y98" i="4"/>
  <c r="AB34" i="4"/>
  <c r="Y96" i="4"/>
  <c r="AB61" i="4"/>
  <c r="Y28" i="4"/>
  <c r="AE91" i="4"/>
  <c r="AB38" i="4"/>
  <c r="Y94" i="4"/>
  <c r="AB35" i="4"/>
  <c r="AE58" i="4"/>
  <c r="V78" i="4"/>
  <c r="Y95" i="4"/>
  <c r="V25" i="4"/>
  <c r="AB45" i="4"/>
  <c r="AB23" i="4"/>
  <c r="AE84" i="4"/>
  <c r="AB55" i="4"/>
  <c r="Y84" i="4"/>
  <c r="V48" i="4"/>
  <c r="AE62" i="4"/>
  <c r="V18" i="4"/>
  <c r="AE60" i="4"/>
  <c r="AG33" i="4"/>
  <c r="AH33" i="4" s="1"/>
  <c r="AE8" i="4"/>
  <c r="AG20" i="4"/>
  <c r="AH20" i="4" s="1"/>
  <c r="AG59" i="4"/>
  <c r="AH59" i="4" s="1"/>
  <c r="V38" i="4"/>
  <c r="AE76" i="4"/>
  <c r="V12" i="4"/>
  <c r="V39" i="4"/>
  <c r="Y46" i="4"/>
  <c r="AB33" i="4"/>
  <c r="AE16" i="4"/>
  <c r="Y67" i="4"/>
  <c r="AB74" i="4"/>
  <c r="AE28" i="4"/>
  <c r="AB92" i="4"/>
  <c r="Y55" i="4"/>
  <c r="AE44" i="4"/>
  <c r="V98" i="4"/>
  <c r="AE34" i="4"/>
  <c r="AE40" i="4"/>
  <c r="Y26" i="4"/>
  <c r="Y38" i="4"/>
  <c r="V88" i="4"/>
  <c r="V74" i="4"/>
  <c r="V42" i="4"/>
  <c r="Y78" i="4"/>
  <c r="AB57" i="4"/>
  <c r="AE77" i="4"/>
  <c r="Y76" i="4"/>
  <c r="AB24" i="4"/>
  <c r="V67" i="4"/>
  <c r="Y91" i="4"/>
  <c r="V56" i="4"/>
  <c r="AB19" i="4"/>
  <c r="AE81" i="4"/>
  <c r="AE85" i="4"/>
  <c r="V53" i="4"/>
  <c r="V16" i="4"/>
  <c r="V60" i="4"/>
  <c r="V34" i="4"/>
  <c r="Y72" i="4"/>
  <c r="AE53" i="4"/>
  <c r="V87" i="4"/>
  <c r="AB15" i="4"/>
  <c r="Y74" i="4"/>
  <c r="Y43" i="4"/>
  <c r="V62" i="4"/>
  <c r="AE82" i="4"/>
  <c r="Y12" i="4"/>
  <c r="AE15" i="4"/>
  <c r="Y30" i="4"/>
  <c r="AB85" i="4"/>
  <c r="V26" i="4"/>
  <c r="V54" i="4"/>
  <c r="AE17" i="4"/>
  <c r="Y99" i="4"/>
  <c r="AE27" i="4"/>
  <c r="AE72" i="4"/>
  <c r="V47" i="4"/>
  <c r="V77" i="4"/>
  <c r="AE33" i="4"/>
  <c r="V35" i="4"/>
  <c r="V96" i="4"/>
  <c r="AB40" i="4"/>
  <c r="Y10" i="4"/>
  <c r="V69" i="4"/>
  <c r="Y33" i="4"/>
  <c r="AG37" i="4"/>
  <c r="AH37" i="4" s="1"/>
  <c r="AB8" i="4"/>
  <c r="V28" i="4"/>
  <c r="AG60" i="4"/>
  <c r="AH60" i="4" s="1"/>
  <c r="AG86" i="4"/>
  <c r="AH86" i="4" s="1"/>
  <c r="AG32" i="4"/>
  <c r="AH32" i="4" s="1"/>
  <c r="Y73" i="4"/>
  <c r="AB30" i="4"/>
  <c r="V80" i="4"/>
  <c r="Y31" i="4"/>
  <c r="AE30" i="4"/>
  <c r="AE68" i="4"/>
  <c r="AE12" i="4"/>
  <c r="AE52" i="4"/>
  <c r="Y66" i="4"/>
  <c r="AB22" i="4"/>
  <c r="AB41" i="4"/>
  <c r="AB39" i="4"/>
  <c r="Y9" i="4"/>
  <c r="AB29" i="4"/>
  <c r="Y21" i="4"/>
  <c r="V32" i="4"/>
  <c r="V90" i="4"/>
  <c r="AB10" i="4"/>
  <c r="Y81" i="4"/>
  <c r="V37" i="4"/>
  <c r="AB60" i="4"/>
  <c r="Y59" i="4"/>
  <c r="AB27" i="4"/>
  <c r="V49" i="4"/>
  <c r="AB69" i="4"/>
  <c r="Y16" i="4"/>
  <c r="Y60" i="4"/>
  <c r="V84" i="4"/>
  <c r="Y11" i="4"/>
  <c r="V55" i="4"/>
  <c r="Y51" i="4"/>
  <c r="AB98" i="4"/>
  <c r="V45" i="4"/>
  <c r="AE64" i="4"/>
  <c r="Y52" i="4"/>
  <c r="AE41" i="4"/>
  <c r="AB47" i="4"/>
  <c r="Y44" i="4"/>
  <c r="V99" i="4"/>
  <c r="AE66" i="4"/>
  <c r="AG67" i="4"/>
  <c r="AH67" i="4" s="1"/>
  <c r="AG19" i="4"/>
  <c r="AH19" i="4" s="1"/>
  <c r="AG81" i="4"/>
  <c r="AH81" i="4" s="1"/>
  <c r="AG83" i="4"/>
  <c r="AG76" i="4"/>
  <c r="AH76" i="4" s="1"/>
  <c r="AG12" i="4"/>
  <c r="AH12" i="4" s="1"/>
  <c r="AG93" i="4"/>
  <c r="AH93" i="4" s="1"/>
  <c r="AG72" i="4"/>
  <c r="AH72" i="4" s="1"/>
  <c r="Y27" i="4"/>
  <c r="AE48" i="4"/>
  <c r="Y90" i="4"/>
  <c r="AB18" i="4"/>
  <c r="Y77" i="4"/>
  <c r="Y15" i="4"/>
  <c r="AE42" i="4"/>
  <c r="AB84" i="4"/>
  <c r="AE19" i="4"/>
  <c r="Y62" i="4"/>
  <c r="AB65" i="4"/>
  <c r="V89" i="4"/>
  <c r="AB46" i="4"/>
  <c r="AE65" i="4"/>
  <c r="Y69" i="4"/>
  <c r="AE25" i="4"/>
  <c r="AB87" i="4"/>
  <c r="AB14" i="4"/>
  <c r="AB53" i="4"/>
  <c r="V73" i="4"/>
  <c r="V46" i="4"/>
  <c r="AB93" i="4"/>
  <c r="AB21" i="4"/>
  <c r="Y63" i="4"/>
  <c r="AB26" i="4"/>
  <c r="AE69" i="4"/>
  <c r="Y85" i="4"/>
  <c r="V21" i="4"/>
  <c r="AB95" i="4"/>
  <c r="V81" i="4"/>
  <c r="AB37" i="4"/>
  <c r="Y75" i="4"/>
  <c r="AB28" i="4"/>
  <c r="Y83" i="4"/>
  <c r="Y97" i="4"/>
  <c r="V29" i="4"/>
  <c r="V44" i="4"/>
  <c r="AE93" i="4"/>
  <c r="AB48" i="4"/>
  <c r="AB90" i="4"/>
  <c r="Y89" i="4"/>
  <c r="AB12" i="4"/>
  <c r="AB52" i="4"/>
  <c r="Y13" i="4"/>
  <c r="Y32" i="4"/>
  <c r="Y47" i="4"/>
  <c r="AE49" i="4"/>
  <c r="AE61" i="4"/>
  <c r="AB16" i="4"/>
  <c r="V65" i="4"/>
  <c r="V76" i="4"/>
  <c r="Y37" i="4"/>
  <c r="AE87" i="4"/>
  <c r="AB44" i="4"/>
  <c r="V66" i="4"/>
  <c r="AE92" i="4"/>
  <c r="AE90" i="4"/>
  <c r="Y39" i="4"/>
  <c r="Y49" i="4"/>
  <c r="V94" i="4"/>
  <c r="V59" i="4"/>
  <c r="AG21" i="4"/>
  <c r="AH21" i="4" s="1"/>
  <c r="AE11" i="4"/>
  <c r="AG65" i="4"/>
  <c r="AH65" i="4" s="1"/>
  <c r="AG57" i="4"/>
  <c r="AH57" i="4" s="1"/>
  <c r="AG46" i="4"/>
  <c r="AH46" i="4" s="1"/>
  <c r="AE21" i="4"/>
  <c r="Y92" i="4"/>
  <c r="AB78" i="4"/>
  <c r="V97" i="4"/>
  <c r="V52" i="4"/>
  <c r="AE99" i="4"/>
  <c r="V27" i="4"/>
  <c r="AB63" i="4"/>
  <c r="AE55" i="4"/>
  <c r="V10" i="4"/>
  <c r="AE23" i="4"/>
  <c r="V14" i="4"/>
  <c r="V50" i="4"/>
  <c r="AB77" i="4"/>
  <c r="Y19" i="4"/>
  <c r="V43" i="4"/>
  <c r="Y45" i="4"/>
  <c r="AB66" i="4"/>
  <c r="AB83" i="4"/>
  <c r="AE38" i="4"/>
  <c r="V36" i="4"/>
  <c r="AE56" i="4"/>
  <c r="AE70" i="4"/>
  <c r="Y18" i="4"/>
  <c r="Y54" i="4"/>
  <c r="AE24" i="4"/>
  <c r="Y14" i="4"/>
  <c r="S60" i="4"/>
  <c r="S72" i="4"/>
  <c r="S86" i="4"/>
  <c r="S75" i="4"/>
  <c r="S15" i="4"/>
  <c r="S89" i="4"/>
  <c r="S99" i="4"/>
  <c r="S90" i="4"/>
  <c r="S46" i="4"/>
  <c r="S24" i="4"/>
  <c r="U100" i="4"/>
  <c r="U101" i="4" s="1"/>
  <c r="S67" i="4"/>
  <c r="S12" i="4"/>
  <c r="S84" i="4"/>
  <c r="S53" i="4"/>
  <c r="S64" i="4"/>
  <c r="S66" i="4"/>
  <c r="S32" i="4"/>
  <c r="S97" i="4"/>
  <c r="S95" i="4"/>
  <c r="S23" i="4"/>
  <c r="AL34" i="4"/>
  <c r="AZ34" i="4"/>
  <c r="BA34" i="4" s="1"/>
  <c r="S62" i="4"/>
  <c r="AG62" i="4"/>
  <c r="AH62" i="4" s="1"/>
  <c r="AL79" i="4"/>
  <c r="AZ79" i="4"/>
  <c r="BA79" i="4" s="1"/>
  <c r="AL90" i="4"/>
  <c r="AZ90" i="4"/>
  <c r="BA90" i="4" s="1"/>
  <c r="S27" i="4"/>
  <c r="AG27" i="4"/>
  <c r="AH27" i="4" s="1"/>
  <c r="S56" i="4"/>
  <c r="AL88" i="4"/>
  <c r="AZ88" i="4"/>
  <c r="BA88" i="4" s="1"/>
  <c r="AL86" i="4"/>
  <c r="AZ86" i="4"/>
  <c r="BA86" i="4" s="1"/>
  <c r="AL14" i="4"/>
  <c r="AZ14" i="4"/>
  <c r="BA14" i="4" s="1"/>
  <c r="AL23" i="4"/>
  <c r="AZ23" i="4"/>
  <c r="BA23" i="4" s="1"/>
  <c r="AL31" i="4"/>
  <c r="AZ31" i="4"/>
  <c r="BA31" i="4" s="1"/>
  <c r="S21" i="4"/>
  <c r="S37" i="4"/>
  <c r="AL40" i="4"/>
  <c r="AZ40" i="4"/>
  <c r="BA40" i="4" s="1"/>
  <c r="S25" i="4"/>
  <c r="AG25" i="4"/>
  <c r="AH25" i="4" s="1"/>
  <c r="AL53" i="4"/>
  <c r="AZ53" i="4"/>
  <c r="BA53" i="4" s="1"/>
  <c r="AL80" i="4"/>
  <c r="AZ80" i="4"/>
  <c r="BA80" i="4" s="1"/>
  <c r="S51" i="4"/>
  <c r="AL97" i="4"/>
  <c r="AZ97" i="4"/>
  <c r="BA97" i="4" s="1"/>
  <c r="AL77" i="4"/>
  <c r="AZ77" i="4"/>
  <c r="BA77" i="4" s="1"/>
  <c r="S87" i="4"/>
  <c r="AG87" i="4"/>
  <c r="AH87" i="4" s="1"/>
  <c r="AL46" i="4"/>
  <c r="AZ46" i="4"/>
  <c r="BA46" i="4" s="1"/>
  <c r="AL16" i="4"/>
  <c r="AZ16" i="4"/>
  <c r="BA16" i="4" s="1"/>
  <c r="AL75" i="4"/>
  <c r="AZ75" i="4"/>
  <c r="BA75" i="4" s="1"/>
  <c r="AL66" i="4"/>
  <c r="AZ66" i="4"/>
  <c r="BA66" i="4" s="1"/>
  <c r="AL59" i="4"/>
  <c r="AZ59" i="4"/>
  <c r="BA59" i="4" s="1"/>
  <c r="AL20" i="4"/>
  <c r="AZ20" i="4"/>
  <c r="BA20" i="4" s="1"/>
  <c r="S77" i="4"/>
  <c r="AG77" i="4"/>
  <c r="AH77" i="4" s="1"/>
  <c r="AL36" i="4"/>
  <c r="AZ36" i="4"/>
  <c r="BA36" i="4" s="1"/>
  <c r="AL94" i="4"/>
  <c r="AZ94" i="4"/>
  <c r="BA94" i="4" s="1"/>
  <c r="AL17" i="4"/>
  <c r="AZ17" i="4"/>
  <c r="BA17" i="4" s="1"/>
  <c r="AL11" i="4"/>
  <c r="AZ11" i="4"/>
  <c r="BA11" i="4" s="1"/>
  <c r="S88" i="4"/>
  <c r="AL29" i="4"/>
  <c r="AZ29" i="4"/>
  <c r="BA29" i="4" s="1"/>
  <c r="S42" i="4"/>
  <c r="S31" i="4"/>
  <c r="AG31" i="4"/>
  <c r="AH31" i="4" s="1"/>
  <c r="AL22" i="4"/>
  <c r="AZ22" i="4"/>
  <c r="BA22" i="4" s="1"/>
  <c r="S19" i="4"/>
  <c r="AL83" i="4"/>
  <c r="AZ83" i="4"/>
  <c r="BA83" i="4" s="1"/>
  <c r="AL81" i="4"/>
  <c r="AZ81" i="4"/>
  <c r="BA81" i="4" s="1"/>
  <c r="AA100" i="4"/>
  <c r="AL74" i="4"/>
  <c r="AZ74" i="4"/>
  <c r="BA74" i="4" s="1"/>
  <c r="AG35" i="4"/>
  <c r="AH35" i="4" s="1"/>
  <c r="AL50" i="4"/>
  <c r="AZ50" i="4"/>
  <c r="BA50" i="4" s="1"/>
  <c r="AL63" i="4"/>
  <c r="AZ63" i="4"/>
  <c r="BA63" i="4" s="1"/>
  <c r="S57" i="4"/>
  <c r="AL69" i="4"/>
  <c r="AZ69" i="4"/>
  <c r="BA69" i="4" s="1"/>
  <c r="S33" i="4"/>
  <c r="S76" i="4"/>
  <c r="AL43" i="4"/>
  <c r="AZ43" i="4"/>
  <c r="BA43" i="4" s="1"/>
  <c r="S85" i="4"/>
  <c r="AG85" i="4"/>
  <c r="AH85" i="4" s="1"/>
  <c r="S91" i="4"/>
  <c r="AG91" i="4"/>
  <c r="AH91" i="4" s="1"/>
  <c r="AL62" i="4"/>
  <c r="AZ62" i="4"/>
  <c r="BA62" i="4" s="1"/>
  <c r="AL25" i="4"/>
  <c r="AZ25" i="4"/>
  <c r="BA25" i="4" s="1"/>
  <c r="S59" i="4"/>
  <c r="S80" i="4"/>
  <c r="AG80" i="4"/>
  <c r="AH80" i="4" s="1"/>
  <c r="AL35" i="4"/>
  <c r="AZ35" i="4"/>
  <c r="BA35" i="4" s="1"/>
  <c r="S98" i="4"/>
  <c r="AG98" i="4"/>
  <c r="AH98" i="4" s="1"/>
  <c r="S71" i="4"/>
  <c r="AG71" i="4"/>
  <c r="AH71" i="4" s="1"/>
  <c r="S47" i="4"/>
  <c r="AG47" i="4"/>
  <c r="AH47" i="4" s="1"/>
  <c r="S49" i="4"/>
  <c r="S50" i="4"/>
  <c r="AG50" i="4"/>
  <c r="AH50" i="4" s="1"/>
  <c r="AL41" i="4"/>
  <c r="AZ41" i="4"/>
  <c r="BA41" i="4" s="1"/>
  <c r="AL82" i="4"/>
  <c r="AZ82" i="4"/>
  <c r="BA82" i="4" s="1"/>
  <c r="AL38" i="4"/>
  <c r="AZ38" i="4"/>
  <c r="BA38" i="4" s="1"/>
  <c r="S69" i="4"/>
  <c r="AG69" i="4"/>
  <c r="AH69" i="4" s="1"/>
  <c r="S40" i="4"/>
  <c r="AG40" i="4"/>
  <c r="AH40" i="4" s="1"/>
  <c r="S11" i="4"/>
  <c r="AG11" i="4"/>
  <c r="AH11" i="4" s="1"/>
  <c r="AL64" i="4"/>
  <c r="AZ64" i="4"/>
  <c r="BA64" i="4" s="1"/>
  <c r="S39" i="4"/>
  <c r="AG39" i="4"/>
  <c r="AH39" i="4" s="1"/>
  <c r="AL60" i="4"/>
  <c r="AZ60" i="4"/>
  <c r="BA60" i="4" s="1"/>
  <c r="AL96" i="4"/>
  <c r="AZ96" i="4"/>
  <c r="BA96" i="4" s="1"/>
  <c r="AL71" i="4"/>
  <c r="AZ71" i="4"/>
  <c r="BA71" i="4" s="1"/>
  <c r="S36" i="4"/>
  <c r="AG36" i="4"/>
  <c r="AH36" i="4" s="1"/>
  <c r="AL85" i="4"/>
  <c r="AZ85" i="4"/>
  <c r="BA85" i="4" s="1"/>
  <c r="S29" i="4"/>
  <c r="AL87" i="4"/>
  <c r="AZ87" i="4"/>
  <c r="BA87" i="4" s="1"/>
  <c r="S74" i="4"/>
  <c r="AG74" i="4"/>
  <c r="AH74" i="4" s="1"/>
  <c r="S41" i="4"/>
  <c r="S30" i="4"/>
  <c r="AG30" i="4"/>
  <c r="AH30" i="4" s="1"/>
  <c r="AL78" i="4"/>
  <c r="AZ78" i="4"/>
  <c r="BA78" i="4" s="1"/>
  <c r="AL95" i="4"/>
  <c r="AZ95" i="4"/>
  <c r="BA95" i="4" s="1"/>
  <c r="S9" i="4"/>
  <c r="AG9" i="4"/>
  <c r="AH9" i="4" s="1"/>
  <c r="S81" i="4"/>
  <c r="S48" i="4"/>
  <c r="AL26" i="4"/>
  <c r="AZ26" i="4"/>
  <c r="BA26" i="4" s="1"/>
  <c r="S16" i="4"/>
  <c r="S93" i="4"/>
  <c r="S58" i="4"/>
  <c r="AG58" i="4"/>
  <c r="AH58" i="4" s="1"/>
  <c r="AL76" i="4"/>
  <c r="AZ76" i="4"/>
  <c r="BA76" i="4" s="1"/>
  <c r="AL42" i="4"/>
  <c r="AZ42" i="4"/>
  <c r="BA42" i="4" s="1"/>
  <c r="AL73" i="4"/>
  <c r="AZ73" i="4"/>
  <c r="BA73" i="4" s="1"/>
  <c r="S63" i="4"/>
  <c r="S38" i="4"/>
  <c r="AL54" i="4"/>
  <c r="AZ54" i="4"/>
  <c r="BA54" i="4" s="1"/>
  <c r="AL28" i="4"/>
  <c r="AZ28" i="4"/>
  <c r="BA28" i="4" s="1"/>
  <c r="AL44" i="4"/>
  <c r="AZ44" i="4"/>
  <c r="BA44" i="4" s="1"/>
  <c r="AL24" i="4"/>
  <c r="AZ24" i="4"/>
  <c r="BA24" i="4" s="1"/>
  <c r="S14" i="4"/>
  <c r="AG14" i="4"/>
  <c r="AH14" i="4" s="1"/>
  <c r="S18" i="4"/>
  <c r="AG18" i="4"/>
  <c r="AH18" i="4" s="1"/>
  <c r="S13" i="4"/>
  <c r="AG13" i="4"/>
  <c r="AH13" i="4" s="1"/>
  <c r="AL91" i="4"/>
  <c r="AZ91" i="4"/>
  <c r="BA91" i="4" s="1"/>
  <c r="AL98" i="4"/>
  <c r="AZ98" i="4"/>
  <c r="BA98" i="4" s="1"/>
  <c r="S55" i="4"/>
  <c r="AG55" i="4"/>
  <c r="AH55" i="4" s="1"/>
  <c r="S94" i="4"/>
  <c r="AG94" i="4"/>
  <c r="AH94" i="4" s="1"/>
  <c r="S73" i="4"/>
  <c r="AG73" i="4"/>
  <c r="AH73" i="4" s="1"/>
  <c r="S17" i="4"/>
  <c r="AL61" i="4"/>
  <c r="AZ61" i="4"/>
  <c r="BA61" i="4" s="1"/>
  <c r="AL15" i="4"/>
  <c r="AZ15" i="4"/>
  <c r="BA15" i="4" s="1"/>
  <c r="AL51" i="4"/>
  <c r="AZ51" i="4"/>
  <c r="BA51" i="4" s="1"/>
  <c r="AL27" i="4"/>
  <c r="AZ27" i="4"/>
  <c r="BA27" i="4" s="1"/>
  <c r="AL56" i="4"/>
  <c r="AZ56" i="4"/>
  <c r="BA56" i="4" s="1"/>
  <c r="AL70" i="4"/>
  <c r="AZ70" i="4"/>
  <c r="BA70" i="4" s="1"/>
  <c r="AL9" i="4"/>
  <c r="AZ9" i="4"/>
  <c r="BA9" i="4" s="1"/>
  <c r="S68" i="4"/>
  <c r="AL58" i="4"/>
  <c r="AZ58" i="4"/>
  <c r="BA58" i="4" s="1"/>
  <c r="S96" i="4"/>
  <c r="AL39" i="4"/>
  <c r="AZ39" i="4"/>
  <c r="BA39" i="4" s="1"/>
  <c r="S54" i="4"/>
  <c r="S82" i="4"/>
  <c r="AL67" i="4"/>
  <c r="AZ67" i="4"/>
  <c r="BA67" i="4" s="1"/>
  <c r="AL32" i="4"/>
  <c r="AZ32" i="4"/>
  <c r="BA32" i="4" s="1"/>
  <c r="AL89" i="4"/>
  <c r="AZ89" i="4"/>
  <c r="BA89" i="4" s="1"/>
  <c r="AL10" i="4"/>
  <c r="AZ10" i="4"/>
  <c r="BA10" i="4" s="1"/>
  <c r="AL68" i="4"/>
  <c r="AZ68" i="4"/>
  <c r="BA68" i="4" s="1"/>
  <c r="S70" i="4"/>
  <c r="AG70" i="4"/>
  <c r="AH70" i="4" s="1"/>
  <c r="AL47" i="4"/>
  <c r="AZ47" i="4"/>
  <c r="BA47" i="4" s="1"/>
  <c r="AL45" i="4"/>
  <c r="AZ45" i="4"/>
  <c r="BA45" i="4" s="1"/>
  <c r="AL21" i="4"/>
  <c r="AZ21" i="4"/>
  <c r="BA21" i="4" s="1"/>
  <c r="S78" i="4"/>
  <c r="AG78" i="4"/>
  <c r="AH78" i="4" s="1"/>
  <c r="AL18" i="4"/>
  <c r="AZ18" i="4"/>
  <c r="BA18" i="4" s="1"/>
  <c r="S52" i="4"/>
  <c r="AG52" i="4"/>
  <c r="AH52" i="4" s="1"/>
  <c r="AL13" i="4"/>
  <c r="AZ13" i="4"/>
  <c r="BA13" i="4" s="1"/>
  <c r="S44" i="4"/>
  <c r="AG44" i="4"/>
  <c r="AH44" i="4" s="1"/>
  <c r="AL37" i="4"/>
  <c r="AZ37" i="4"/>
  <c r="BA37" i="4" s="1"/>
  <c r="S43" i="4"/>
  <c r="AG43" i="4"/>
  <c r="AH43" i="4" s="1"/>
  <c r="AL19" i="4"/>
  <c r="AZ19" i="4"/>
  <c r="BA19" i="4" s="1"/>
  <c r="AL99" i="4"/>
  <c r="AZ99" i="4"/>
  <c r="BA99" i="4" s="1"/>
  <c r="AL52" i="4"/>
  <c r="AZ52" i="4"/>
  <c r="BA52" i="4" s="1"/>
  <c r="R100" i="4"/>
  <c r="R101" i="4" s="1"/>
  <c r="S101" i="4" s="1"/>
  <c r="AG8" i="4"/>
  <c r="AL65" i="4"/>
  <c r="AZ65" i="4"/>
  <c r="BA65" i="4" s="1"/>
  <c r="AL55" i="4"/>
  <c r="AZ55" i="4"/>
  <c r="BA55" i="4" s="1"/>
  <c r="S61" i="4"/>
  <c r="AL12" i="4"/>
  <c r="AZ12" i="4"/>
  <c r="BA12" i="4" s="1"/>
  <c r="AL93" i="4"/>
  <c r="AZ93" i="4"/>
  <c r="BA93" i="4" s="1"/>
  <c r="AL84" i="4"/>
  <c r="AZ84" i="4"/>
  <c r="BA84" i="4" s="1"/>
  <c r="AL48" i="4"/>
  <c r="AZ48" i="4"/>
  <c r="BA48" i="4" s="1"/>
  <c r="S34" i="4"/>
  <c r="AL57" i="4"/>
  <c r="AZ57" i="4"/>
  <c r="BA57" i="4" s="1"/>
  <c r="AL33" i="4"/>
  <c r="AZ33" i="4"/>
  <c r="BA33" i="4" s="1"/>
  <c r="S22" i="4"/>
  <c r="AG22" i="4"/>
  <c r="AH22" i="4" s="1"/>
  <c r="S10" i="4"/>
  <c r="AG10" i="4"/>
  <c r="AH10" i="4" s="1"/>
  <c r="S65" i="4"/>
  <c r="AL72" i="4"/>
  <c r="AZ72" i="4"/>
  <c r="BA72" i="4" s="1"/>
  <c r="S83" i="4"/>
  <c r="S26" i="4"/>
  <c r="AG26" i="4"/>
  <c r="AH26" i="4" s="1"/>
  <c r="S45" i="4"/>
  <c r="AD100" i="4"/>
  <c r="AD101" i="4" s="1"/>
  <c r="AD102" i="4" s="1"/>
  <c r="AL92" i="4"/>
  <c r="AZ92" i="4"/>
  <c r="BA92" i="4" s="1"/>
  <c r="S79" i="4"/>
  <c r="AG79" i="4"/>
  <c r="AH79" i="4" s="1"/>
  <c r="S28" i="4"/>
  <c r="AG28" i="4"/>
  <c r="AH28" i="4" s="1"/>
  <c r="AF100" i="4"/>
  <c r="AL30" i="4"/>
  <c r="AZ30" i="4"/>
  <c r="BA30" i="4" s="1"/>
  <c r="V8" i="4"/>
  <c r="AL49" i="4"/>
  <c r="AZ49" i="4"/>
  <c r="BA49" i="4" s="1"/>
  <c r="X100" i="4"/>
  <c r="AH8" i="4" l="1"/>
  <c r="AH83" i="4"/>
  <c r="U102" i="4"/>
  <c r="V101" i="4"/>
  <c r="AD105" i="4"/>
  <c r="AE105" i="4" s="1"/>
  <c r="AD106" i="4"/>
  <c r="AE106" i="4" s="1"/>
  <c r="AD104" i="4"/>
  <c r="AE104" i="4" s="1"/>
  <c r="AA101" i="4"/>
  <c r="AA102" i="4" s="1"/>
  <c r="X101" i="4"/>
  <c r="X102" i="4" s="1"/>
  <c r="R102" i="4"/>
  <c r="AE100" i="4"/>
  <c r="AB100" i="4"/>
  <c r="Q106" i="4"/>
  <c r="AF106" i="4" s="1"/>
  <c r="Q105" i="4"/>
  <c r="AF105" i="4" s="1"/>
  <c r="Q104" i="4"/>
  <c r="AF104" i="4" s="1"/>
  <c r="AF102" i="4"/>
  <c r="Y100" i="4"/>
  <c r="Y101" i="4" s="1"/>
  <c r="Y102" i="4" s="1"/>
  <c r="V100" i="4"/>
  <c r="CA60" i="4"/>
  <c r="CD86" i="4"/>
  <c r="CG57" i="4"/>
  <c r="CG52" i="4"/>
  <c r="CG10" i="4"/>
  <c r="CG44" i="4"/>
  <c r="CJ44" i="4"/>
  <c r="CG64" i="4"/>
  <c r="CA59" i="4"/>
  <c r="CG59" i="4"/>
  <c r="CA41" i="4"/>
  <c r="CJ43" i="4"/>
  <c r="CD39" i="4"/>
  <c r="CA70" i="4"/>
  <c r="CJ15" i="4"/>
  <c r="CJ71" i="4"/>
  <c r="CG46" i="4"/>
  <c r="CJ46" i="4"/>
  <c r="CG40" i="4"/>
  <c r="CG65" i="4"/>
  <c r="CD89" i="4"/>
  <c r="CG89" i="4"/>
  <c r="CD28" i="4"/>
  <c r="CD77" i="4"/>
  <c r="CA77" i="4"/>
  <c r="CJ77" i="4"/>
  <c r="CG77" i="4"/>
  <c r="CD62" i="4"/>
  <c r="CA62" i="4"/>
  <c r="CG62" i="4"/>
  <c r="CA83" i="4"/>
  <c r="CD83" i="4"/>
  <c r="CA75" i="4"/>
  <c r="CG14" i="4"/>
  <c r="CD14" i="4"/>
  <c r="CG61" i="4"/>
  <c r="CA61" i="4"/>
  <c r="CJ95" i="4"/>
  <c r="CG95" i="4"/>
  <c r="CD95" i="4"/>
  <c r="CA95" i="4"/>
  <c r="CA35" i="4"/>
  <c r="CG35" i="4"/>
  <c r="CJ11" i="4"/>
  <c r="CJ80" i="4"/>
  <c r="CA90" i="4"/>
  <c r="CD90" i="4"/>
  <c r="CD18" i="4"/>
  <c r="CA56" i="4"/>
  <c r="CG72" i="4"/>
  <c r="CA12" i="4"/>
  <c r="CG12" i="4"/>
  <c r="CJ19" i="4"/>
  <c r="CG19" i="4"/>
  <c r="CD19" i="4"/>
  <c r="CD45" i="4"/>
  <c r="CA45" i="4"/>
  <c r="CG58" i="4"/>
  <c r="CA58" i="4"/>
  <c r="CD73" i="4"/>
  <c r="CG73" i="4"/>
  <c r="CA73" i="4"/>
  <c r="CD69" i="4"/>
  <c r="CA16" i="4"/>
  <c r="CG34" i="4"/>
  <c r="CG68" i="4"/>
  <c r="CD68" i="4"/>
  <c r="CJ27" i="4"/>
  <c r="CG26" i="4"/>
  <c r="CJ78" i="4"/>
  <c r="CG22" i="4"/>
  <c r="CD79" i="4"/>
  <c r="CG48" i="4"/>
  <c r="CJ48" i="4"/>
  <c r="CD33" i="4"/>
  <c r="CA33" i="4"/>
  <c r="CG47" i="4"/>
  <c r="CA47" i="4"/>
  <c r="CJ38" i="4"/>
  <c r="CG31" i="4"/>
  <c r="CJ53" i="4"/>
  <c r="CA53" i="4"/>
  <c r="CG49" i="4"/>
  <c r="CD49" i="4"/>
  <c r="CJ49" i="4"/>
  <c r="CA55" i="4"/>
  <c r="CG21" i="4"/>
  <c r="CJ32" i="4"/>
  <c r="CD51" i="4"/>
  <c r="CG54" i="4"/>
  <c r="CD54" i="4"/>
  <c r="CD66" i="4"/>
  <c r="CJ66" i="4"/>
  <c r="CG66" i="4"/>
  <c r="T107" i="4"/>
  <c r="T109" i="4" s="1"/>
  <c r="Z107" i="4"/>
  <c r="Z109" i="4" s="1"/>
  <c r="AG100" i="4"/>
  <c r="W107" i="4"/>
  <c r="W109" i="4" s="1"/>
  <c r="AC107" i="4"/>
  <c r="AC109" i="4" s="1"/>
  <c r="S100" i="4"/>
  <c r="S102" i="4" s="1"/>
  <c r="BA100" i="4"/>
  <c r="AE107" i="4" l="1"/>
  <c r="AK100" i="4"/>
  <c r="AN100" i="4"/>
  <c r="AH100" i="4"/>
  <c r="AJ100" i="4"/>
  <c r="AJ101" i="4" s="1"/>
  <c r="AJ102" i="4" s="1"/>
  <c r="V102" i="4"/>
  <c r="Q107" i="4"/>
  <c r="Q109" i="4" s="1"/>
  <c r="AA104" i="4"/>
  <c r="AB104" i="4" s="1"/>
  <c r="AA105" i="4"/>
  <c r="AB105" i="4" s="1"/>
  <c r="AA106" i="4"/>
  <c r="AB106" i="4" s="1"/>
  <c r="U106" i="4"/>
  <c r="V106" i="4" s="1"/>
  <c r="U105" i="4"/>
  <c r="V105" i="4" s="1"/>
  <c r="U104" i="4"/>
  <c r="V104" i="4" s="1"/>
  <c r="X104" i="4"/>
  <c r="Y104" i="4" s="1"/>
  <c r="X106" i="4"/>
  <c r="Y106" i="4" s="1"/>
  <c r="X105" i="4"/>
  <c r="Y105" i="4" s="1"/>
  <c r="AG102" i="4"/>
  <c r="R106" i="4"/>
  <c r="S106" i="4" s="1"/>
  <c r="R105" i="4"/>
  <c r="R104" i="4"/>
  <c r="AB101" i="4"/>
  <c r="AB102" i="4" s="1"/>
  <c r="AE101" i="4"/>
  <c r="AE102" i="4" s="1"/>
  <c r="AG101" i="4"/>
  <c r="AH101" i="4" s="1"/>
  <c r="DA90" i="4"/>
  <c r="BQ62" i="4"/>
  <c r="DA62" i="4"/>
  <c r="BX94" i="4"/>
  <c r="CK94" i="4"/>
  <c r="CA63" i="4"/>
  <c r="BE71" i="4"/>
  <c r="BR71" i="4"/>
  <c r="CO71" i="4"/>
  <c r="CD87" i="4"/>
  <c r="CR67" i="4"/>
  <c r="CK54" i="4"/>
  <c r="CG9" i="4"/>
  <c r="CO48" i="4"/>
  <c r="BR48" i="4"/>
  <c r="BE48" i="4"/>
  <c r="CD21" i="4"/>
  <c r="CD13" i="4"/>
  <c r="CD84" i="4"/>
  <c r="BN60" i="4"/>
  <c r="CX60" i="4"/>
  <c r="BE99" i="4"/>
  <c r="BR99" i="4"/>
  <c r="CO99" i="4"/>
  <c r="BR16" i="4"/>
  <c r="CO16" i="4"/>
  <c r="CA31" i="4"/>
  <c r="CA97" i="4"/>
  <c r="BX38" i="4"/>
  <c r="CK38" i="4"/>
  <c r="CR36" i="4"/>
  <c r="CD24" i="4"/>
  <c r="CJ91" i="4"/>
  <c r="BR43" i="4"/>
  <c r="DB43" i="4"/>
  <c r="DA43" i="4"/>
  <c r="CA92" i="4"/>
  <c r="BQ63" i="4"/>
  <c r="DA63" i="4"/>
  <c r="BR80" i="4"/>
  <c r="CO80" i="4"/>
  <c r="CK22" i="4"/>
  <c r="BX22" i="4"/>
  <c r="BQ74" i="4"/>
  <c r="DA74" i="4"/>
  <c r="CA78" i="4"/>
  <c r="CY58" i="4"/>
  <c r="CX58" i="4"/>
  <c r="CD27" i="4"/>
  <c r="CR78" i="4"/>
  <c r="DB44" i="4"/>
  <c r="DA44" i="4"/>
  <c r="CS59" i="4"/>
  <c r="CR59" i="4"/>
  <c r="DA20" i="4"/>
  <c r="BK41" i="4"/>
  <c r="CU41" i="4"/>
  <c r="CG16" i="4"/>
  <c r="CS35" i="4"/>
  <c r="BH35" i="4"/>
  <c r="CR35" i="4"/>
  <c r="BR91" i="4"/>
  <c r="CO91" i="4"/>
  <c r="CD96" i="4"/>
  <c r="BK57" i="4"/>
  <c r="CU57" i="4"/>
  <c r="BQ14" i="4"/>
  <c r="DA14" i="4"/>
  <c r="CA98" i="4"/>
  <c r="CA67" i="4"/>
  <c r="CD12" i="4"/>
  <c r="BR23" i="4"/>
  <c r="CO23" i="4"/>
  <c r="BK32" i="4"/>
  <c r="CU32" i="4"/>
  <c r="CV39" i="4"/>
  <c r="CU39" i="4"/>
  <c r="BN33" i="4"/>
  <c r="CX33" i="4"/>
  <c r="CD76" i="4"/>
  <c r="BR70" i="4"/>
  <c r="BE70" i="4"/>
  <c r="CO70" i="4"/>
  <c r="CY66" i="4"/>
  <c r="CX66" i="4"/>
  <c r="BK22" i="4"/>
  <c r="CU22" i="4"/>
  <c r="CK80" i="4"/>
  <c r="BX80" i="4"/>
  <c r="CJ20" i="4"/>
  <c r="CX92" i="4"/>
  <c r="BQ51" i="4"/>
  <c r="DA51" i="4"/>
  <c r="CJ82" i="4"/>
  <c r="DA26" i="4"/>
  <c r="DA17" i="4"/>
  <c r="BR72" i="4"/>
  <c r="BE72" i="4"/>
  <c r="CO72" i="4"/>
  <c r="BR87" i="4"/>
  <c r="CO87" i="4"/>
  <c r="BE56" i="4"/>
  <c r="BR56" i="4"/>
  <c r="CO56" i="4"/>
  <c r="BK50" i="4"/>
  <c r="CU50" i="4"/>
  <c r="CX88" i="4"/>
  <c r="BK76" i="4"/>
  <c r="CU76" i="4"/>
  <c r="CY49" i="4"/>
  <c r="CX49" i="4"/>
  <c r="CA28" i="4"/>
  <c r="BN55" i="4"/>
  <c r="CX55" i="4"/>
  <c r="CK89" i="4"/>
  <c r="BX89" i="4"/>
  <c r="CD65" i="4"/>
  <c r="CD30" i="4"/>
  <c r="CU52" i="4"/>
  <c r="BK93" i="4"/>
  <c r="CU93" i="4"/>
  <c r="DA53" i="4"/>
  <c r="CA40" i="4"/>
  <c r="BK65" i="4"/>
  <c r="CU65" i="4"/>
  <c r="CJ36" i="4"/>
  <c r="BE98" i="4"/>
  <c r="BR98" i="4"/>
  <c r="CO98" i="4"/>
  <c r="CD46" i="4"/>
  <c r="BK30" i="4"/>
  <c r="CU30" i="4"/>
  <c r="DA86" i="4"/>
  <c r="CY61" i="4"/>
  <c r="CX61" i="4"/>
  <c r="CR64" i="4"/>
  <c r="CU83" i="4"/>
  <c r="CA81" i="4"/>
  <c r="CD25" i="4"/>
  <c r="BK24" i="4"/>
  <c r="CU24" i="4"/>
  <c r="CD64" i="4"/>
  <c r="BN13" i="4"/>
  <c r="CX13" i="4"/>
  <c r="CD10" i="4"/>
  <c r="CJ37" i="4"/>
  <c r="BQ79" i="4"/>
  <c r="DA79" i="4"/>
  <c r="CU81" i="4"/>
  <c r="BE90" i="4"/>
  <c r="BR90" i="4"/>
  <c r="CO90" i="4"/>
  <c r="BR62" i="4"/>
  <c r="CO62" i="4"/>
  <c r="CA94" i="4"/>
  <c r="CD63" i="4"/>
  <c r="BH71" i="4"/>
  <c r="CR71" i="4"/>
  <c r="CJ87" i="4"/>
  <c r="BQ75" i="4"/>
  <c r="DA75" i="4"/>
  <c r="CJ9" i="4"/>
  <c r="CR48" i="4"/>
  <c r="BX55" i="4"/>
  <c r="CK55" i="4"/>
  <c r="CJ84" i="4"/>
  <c r="BQ60" i="4"/>
  <c r="DA60" i="4"/>
  <c r="CD53" i="4"/>
  <c r="BE38" i="4"/>
  <c r="BR38" i="4"/>
  <c r="CO38" i="4"/>
  <c r="CX16" i="4"/>
  <c r="CJ31" i="4"/>
  <c r="CD97" i="4"/>
  <c r="CA38" i="4"/>
  <c r="DA36" i="4"/>
  <c r="CK24" i="4"/>
  <c r="BX24" i="4"/>
  <c r="CX73" i="4"/>
  <c r="CK47" i="4"/>
  <c r="BX47" i="4"/>
  <c r="CK33" i="4"/>
  <c r="BX33" i="4"/>
  <c r="CA48" i="4"/>
  <c r="CR19" i="4"/>
  <c r="BE63" i="4"/>
  <c r="BR63" i="4"/>
  <c r="CO63" i="4"/>
  <c r="BX79" i="4"/>
  <c r="CK79" i="4"/>
  <c r="CD17" i="4"/>
  <c r="CA74" i="4"/>
  <c r="CU47" i="4"/>
  <c r="CJ22" i="4"/>
  <c r="BR74" i="4"/>
  <c r="CO74" i="4"/>
  <c r="CD78" i="4"/>
  <c r="BR58" i="4"/>
  <c r="CO58" i="4"/>
  <c r="BK78" i="4"/>
  <c r="CU78" i="4"/>
  <c r="BK59" i="4"/>
  <c r="CU59" i="4"/>
  <c r="BR82" i="4"/>
  <c r="BE82" i="4"/>
  <c r="CO82" i="4"/>
  <c r="CX41" i="4"/>
  <c r="CK16" i="4"/>
  <c r="BK35" i="4"/>
  <c r="CU35" i="4"/>
  <c r="BH91" i="4"/>
  <c r="CR91" i="4"/>
  <c r="BR42" i="4"/>
  <c r="CO42" i="4"/>
  <c r="BR57" i="4"/>
  <c r="CO57" i="4"/>
  <c r="BR14" i="4"/>
  <c r="BE14" i="4"/>
  <c r="CO14" i="4"/>
  <c r="CJ98" i="4"/>
  <c r="CJ67" i="4"/>
  <c r="CG45" i="4"/>
  <c r="CU95" i="4"/>
  <c r="BK23" i="4"/>
  <c r="CU23" i="4"/>
  <c r="BN32" i="4"/>
  <c r="CX32" i="4"/>
  <c r="BN39" i="4"/>
  <c r="CX39" i="4"/>
  <c r="BR33" i="4"/>
  <c r="CO33" i="4"/>
  <c r="CD56" i="4"/>
  <c r="BH70" i="4"/>
  <c r="CS70" i="4"/>
  <c r="CR70" i="4"/>
  <c r="CV66" i="4"/>
  <c r="CU66" i="4"/>
  <c r="CY22" i="4"/>
  <c r="CX22" i="4"/>
  <c r="CX45" i="4"/>
  <c r="CG90" i="4"/>
  <c r="CA80" i="4"/>
  <c r="CG20" i="4"/>
  <c r="BE92" i="4"/>
  <c r="BR92" i="4"/>
  <c r="CO92" i="4"/>
  <c r="CJ35" i="4"/>
  <c r="CK82" i="4"/>
  <c r="CJ61" i="4"/>
  <c r="CR26" i="4"/>
  <c r="DA97" i="4"/>
  <c r="BQ72" i="4"/>
  <c r="DA72" i="4"/>
  <c r="CR87" i="4"/>
  <c r="CR56" i="4"/>
  <c r="BN50" i="4"/>
  <c r="CX50" i="4"/>
  <c r="BQ88" i="4"/>
  <c r="DA88" i="4"/>
  <c r="BN76" i="4"/>
  <c r="CX76" i="4"/>
  <c r="CV49" i="4"/>
  <c r="CU49" i="4"/>
  <c r="BR18" i="4"/>
  <c r="BE18" i="4"/>
  <c r="CO18" i="4"/>
  <c r="BR55" i="4"/>
  <c r="CO55" i="4"/>
  <c r="CA99" i="4"/>
  <c r="CG30" i="4"/>
  <c r="CY52" i="4"/>
  <c r="CX52" i="4"/>
  <c r="BE93" i="4"/>
  <c r="BR93" i="4"/>
  <c r="CO93" i="4"/>
  <c r="CJ40" i="4"/>
  <c r="BE77" i="4"/>
  <c r="BR77" i="4"/>
  <c r="CO77" i="4"/>
  <c r="CG36" i="4"/>
  <c r="BH98" i="4"/>
  <c r="CR98" i="4"/>
  <c r="CK71" i="4"/>
  <c r="BX71" i="4"/>
  <c r="CR9" i="4"/>
  <c r="BR86" i="4"/>
  <c r="CO86" i="4"/>
  <c r="CG70" i="4"/>
  <c r="CU61" i="4"/>
  <c r="BX23" i="4"/>
  <c r="CK23" i="4"/>
  <c r="BN83" i="4"/>
  <c r="CX83" i="4"/>
  <c r="CX89" i="4"/>
  <c r="CD81" i="4"/>
  <c r="CA25" i="4"/>
  <c r="CD41" i="4"/>
  <c r="BE24" i="4"/>
  <c r="BR24" i="4"/>
  <c r="CO24" i="4"/>
  <c r="BX44" i="4"/>
  <c r="CK44" i="4"/>
  <c r="BE13" i="4"/>
  <c r="BR13" i="4"/>
  <c r="CO13" i="4"/>
  <c r="CK37" i="4"/>
  <c r="BX37" i="4"/>
  <c r="CJ57" i="4"/>
  <c r="BX86" i="4"/>
  <c r="CK86" i="4"/>
  <c r="CX81" i="4"/>
  <c r="CR90" i="4"/>
  <c r="CS25" i="4"/>
  <c r="CR25" i="4"/>
  <c r="CA66" i="4"/>
  <c r="CD29" i="4"/>
  <c r="DB63" i="4"/>
  <c r="BH11" i="4"/>
  <c r="CS11" i="4"/>
  <c r="BX87" i="4"/>
  <c r="CK87" i="4"/>
  <c r="BR75" i="4"/>
  <c r="CO75" i="4"/>
  <c r="CJ54" i="4"/>
  <c r="BX9" i="4"/>
  <c r="CK9" i="4"/>
  <c r="CA32" i="4"/>
  <c r="CJ21" i="4"/>
  <c r="CD55" i="4"/>
  <c r="CK84" i="4"/>
  <c r="BX84" i="4"/>
  <c r="CU60" i="4"/>
  <c r="DA28" i="4"/>
  <c r="CR38" i="4"/>
  <c r="DA16" i="4"/>
  <c r="CK31" i="4"/>
  <c r="BX31" i="4"/>
  <c r="CD38" i="4"/>
  <c r="BX42" i="4"/>
  <c r="CK42" i="4"/>
  <c r="CJ24" i="4"/>
  <c r="DA73" i="4"/>
  <c r="CJ47" i="4"/>
  <c r="CG33" i="4"/>
  <c r="CD48" i="4"/>
  <c r="CX19" i="4"/>
  <c r="CX63" i="4"/>
  <c r="CA79" i="4"/>
  <c r="BH21" i="4"/>
  <c r="CR21" i="4"/>
  <c r="CX47" i="4"/>
  <c r="CA22" i="4"/>
  <c r="BH74" i="4"/>
  <c r="CS74" i="4"/>
  <c r="CR74" i="4"/>
  <c r="CK26" i="4"/>
  <c r="BX26" i="4"/>
  <c r="DA58" i="4"/>
  <c r="CA68" i="4"/>
  <c r="BN78" i="4"/>
  <c r="CX78" i="4"/>
  <c r="BH29" i="4"/>
  <c r="CR29" i="4"/>
  <c r="BQ59" i="4"/>
  <c r="DA59" i="4"/>
  <c r="CR82" i="4"/>
  <c r="BQ41" i="4"/>
  <c r="DA41" i="4"/>
  <c r="CJ16" i="4"/>
  <c r="BX69" i="4"/>
  <c r="CK69" i="4"/>
  <c r="CU91" i="4"/>
  <c r="BH42" i="4"/>
  <c r="CR42" i="4"/>
  <c r="BH57" i="4"/>
  <c r="CR57" i="4"/>
  <c r="CR14" i="4"/>
  <c r="CJ58" i="4"/>
  <c r="CD67" i="4"/>
  <c r="BX19" i="4"/>
  <c r="CK19" i="4"/>
  <c r="CY95" i="4"/>
  <c r="CX95" i="4"/>
  <c r="DA23" i="4"/>
  <c r="BR32" i="4"/>
  <c r="BE32" i="4"/>
  <c r="CO32" i="4"/>
  <c r="CA85" i="4"/>
  <c r="CV33" i="4"/>
  <c r="BK33" i="4"/>
  <c r="CU33" i="4"/>
  <c r="CG56" i="4"/>
  <c r="BK70" i="4"/>
  <c r="CU70" i="4"/>
  <c r="DA66" i="4"/>
  <c r="BE96" i="4"/>
  <c r="BR96" i="4"/>
  <c r="CO96" i="4"/>
  <c r="CS45" i="4"/>
  <c r="CR45" i="4"/>
  <c r="CJ90" i="4"/>
  <c r="CD80" i="4"/>
  <c r="CU92" i="4"/>
  <c r="CK35" i="4"/>
  <c r="CD82" i="4"/>
  <c r="CK95" i="4"/>
  <c r="CU68" i="4"/>
  <c r="CU26" i="4"/>
  <c r="BE97" i="4"/>
  <c r="BR97" i="4"/>
  <c r="CO97" i="4"/>
  <c r="BH72" i="4"/>
  <c r="CR72" i="4"/>
  <c r="CK14" i="4"/>
  <c r="BX14" i="4"/>
  <c r="CD75" i="4"/>
  <c r="CX56" i="4"/>
  <c r="BX62" i="4"/>
  <c r="CK62" i="4"/>
  <c r="BQ50" i="4"/>
  <c r="DA50" i="4"/>
  <c r="BE88" i="4"/>
  <c r="BR88" i="4"/>
  <c r="CO88" i="4"/>
  <c r="CR15" i="4"/>
  <c r="DA49" i="4"/>
  <c r="BQ18" i="4"/>
  <c r="DA18" i="4"/>
  <c r="DA55" i="4"/>
  <c r="CD99" i="4"/>
  <c r="CA65" i="4"/>
  <c r="CA30" i="4"/>
  <c r="CR84" i="4"/>
  <c r="BN93" i="4"/>
  <c r="CX93" i="4"/>
  <c r="BH27" i="4"/>
  <c r="CR27" i="4"/>
  <c r="CD40" i="4"/>
  <c r="CS77" i="4"/>
  <c r="CR77" i="4"/>
  <c r="CA36" i="4"/>
  <c r="CU98" i="4"/>
  <c r="CR40" i="4"/>
  <c r="CD71" i="4"/>
  <c r="CU9" i="4"/>
  <c r="BH86" i="4"/>
  <c r="CR86" i="4"/>
  <c r="BX70" i="4"/>
  <c r="CK70" i="4"/>
  <c r="CR37" i="4"/>
  <c r="BR61" i="4"/>
  <c r="BE61" i="4"/>
  <c r="CO61" i="4"/>
  <c r="CA23" i="4"/>
  <c r="BQ83" i="4"/>
  <c r="DA83" i="4"/>
  <c r="DA89" i="4"/>
  <c r="CG81" i="4"/>
  <c r="BN24" i="4"/>
  <c r="CX24" i="4"/>
  <c r="BQ13" i="4"/>
  <c r="DA13" i="4"/>
  <c r="BX10" i="4"/>
  <c r="CK10" i="4"/>
  <c r="CD52" i="4"/>
  <c r="CD57" i="4"/>
  <c r="CJ86" i="4"/>
  <c r="BQ81" i="4"/>
  <c r="DA81" i="4"/>
  <c r="CX54" i="4"/>
  <c r="CU90" i="4"/>
  <c r="CU25" i="4"/>
  <c r="CA29" i="4"/>
  <c r="CG63" i="4"/>
  <c r="CX11" i="4"/>
  <c r="CA87" i="4"/>
  <c r="CR75" i="4"/>
  <c r="CK51" i="4"/>
  <c r="BX51" i="4"/>
  <c r="CA9" i="4"/>
  <c r="CD32" i="4"/>
  <c r="CG55" i="4"/>
  <c r="BR10" i="4"/>
  <c r="BE10" i="4"/>
  <c r="CO10" i="4"/>
  <c r="BE60" i="4"/>
  <c r="BR60" i="4"/>
  <c r="CO60" i="4"/>
  <c r="BR28" i="4"/>
  <c r="BE28" i="4"/>
  <c r="CO28" i="4"/>
  <c r="CG53" i="4"/>
  <c r="CU38" i="4"/>
  <c r="CK88" i="4"/>
  <c r="CD31" i="4"/>
  <c r="BH85" i="4"/>
  <c r="CS85" i="4"/>
  <c r="CR85" i="4"/>
  <c r="CG38" i="4"/>
  <c r="CJ42" i="4"/>
  <c r="CA24" i="4"/>
  <c r="BR73" i="4"/>
  <c r="CO73" i="4"/>
  <c r="CD47" i="4"/>
  <c r="CL33" i="4"/>
  <c r="BR19" i="4"/>
  <c r="CO19" i="4"/>
  <c r="BH46" i="4"/>
  <c r="CR46" i="4"/>
  <c r="CG79" i="4"/>
  <c r="CU21" i="4"/>
  <c r="BX74" i="4"/>
  <c r="CK74" i="4"/>
  <c r="CO47" i="4"/>
  <c r="CA50" i="4"/>
  <c r="CV74" i="4"/>
  <c r="BK74" i="4"/>
  <c r="CU74" i="4"/>
  <c r="CA26" i="4"/>
  <c r="CR58" i="4"/>
  <c r="CK68" i="4"/>
  <c r="DA78" i="4"/>
  <c r="CU29" i="4"/>
  <c r="BE59" i="4"/>
  <c r="BR59" i="4"/>
  <c r="CO59" i="4"/>
  <c r="CU82" i="4"/>
  <c r="CK34" i="4"/>
  <c r="BN91" i="4"/>
  <c r="CX91" i="4"/>
  <c r="CU42" i="4"/>
  <c r="BX73" i="4"/>
  <c r="CK73" i="4"/>
  <c r="BK14" i="4"/>
  <c r="CV14" i="4"/>
  <c r="CU14" i="4"/>
  <c r="CG67" i="4"/>
  <c r="CA19" i="4"/>
  <c r="DB95" i="4"/>
  <c r="DA95" i="4"/>
  <c r="BH32" i="4"/>
  <c r="CS32" i="4"/>
  <c r="CR32" i="4"/>
  <c r="CG85" i="4"/>
  <c r="DB33" i="4"/>
  <c r="DA33" i="4"/>
  <c r="BX56" i="4"/>
  <c r="CK56" i="4"/>
  <c r="BE66" i="4"/>
  <c r="BR66" i="4"/>
  <c r="CO66" i="4"/>
  <c r="CR96" i="4"/>
  <c r="BR45" i="4"/>
  <c r="CO45" i="4"/>
  <c r="BH34" i="4"/>
  <c r="CR34" i="4"/>
  <c r="CR11" i="4"/>
  <c r="CA11" i="4"/>
  <c r="BQ92" i="4"/>
  <c r="DA92" i="4"/>
  <c r="CX69" i="4"/>
  <c r="CX68" i="4"/>
  <c r="CX26" i="4"/>
  <c r="CR97" i="4"/>
  <c r="CR12" i="4"/>
  <c r="CJ14" i="4"/>
  <c r="DA56" i="4"/>
  <c r="CR88" i="4"/>
  <c r="CX15" i="4"/>
  <c r="BE49" i="4"/>
  <c r="BR49" i="4"/>
  <c r="CO49" i="4"/>
  <c r="CR18" i="4"/>
  <c r="CG99" i="4"/>
  <c r="CA93" i="4"/>
  <c r="CJ30" i="4"/>
  <c r="CU84" i="4"/>
  <c r="DA93" i="4"/>
  <c r="CU27" i="4"/>
  <c r="CU77" i="4"/>
  <c r="CU31" i="4"/>
  <c r="CX98" i="4"/>
  <c r="DA40" i="4"/>
  <c r="CG71" i="4"/>
  <c r="CX9" i="4"/>
  <c r="CD70" i="4"/>
  <c r="CU37" i="4"/>
  <c r="CR61" i="4"/>
  <c r="CJ23" i="4"/>
  <c r="BR89" i="4"/>
  <c r="BE89" i="4"/>
  <c r="CO89" i="4"/>
  <c r="CA43" i="4"/>
  <c r="BX25" i="4"/>
  <c r="CK25" i="4"/>
  <c r="DA24" i="4"/>
  <c r="CA44" i="4"/>
  <c r="CR94" i="4"/>
  <c r="CJ10" i="4"/>
  <c r="CA52" i="4"/>
  <c r="CK57" i="4"/>
  <c r="BX57" i="4"/>
  <c r="CA86" i="4"/>
  <c r="BX60" i="4"/>
  <c r="CK60" i="4"/>
  <c r="BH54" i="4"/>
  <c r="CR54" i="4"/>
  <c r="CX90" i="4"/>
  <c r="BN25" i="4"/>
  <c r="CX25" i="4"/>
  <c r="CG29" i="4"/>
  <c r="BX63" i="4"/>
  <c r="CK63" i="4"/>
  <c r="BR11" i="4"/>
  <c r="CO11" i="4"/>
  <c r="CU67" i="4"/>
  <c r="CU75" i="4"/>
  <c r="CG51" i="4"/>
  <c r="CD9" i="4"/>
  <c r="BX32" i="4"/>
  <c r="CK32" i="4"/>
  <c r="CG13" i="4"/>
  <c r="DA10" i="4"/>
  <c r="CR60" i="4"/>
  <c r="CR28" i="4"/>
  <c r="CR99" i="4"/>
  <c r="CY38" i="4"/>
  <c r="CX38" i="4"/>
  <c r="CD88" i="4"/>
  <c r="CU85" i="4"/>
  <c r="CA42" i="4"/>
  <c r="BX91" i="4"/>
  <c r="CK91" i="4"/>
  <c r="CS73" i="4"/>
  <c r="CR73" i="4"/>
  <c r="CO43" i="4"/>
  <c r="BX92" i="4"/>
  <c r="CK92" i="4"/>
  <c r="CU19" i="4"/>
  <c r="BK46" i="4"/>
  <c r="CU46" i="4"/>
  <c r="CJ79" i="4"/>
  <c r="CY21" i="4"/>
  <c r="CX21" i="4"/>
  <c r="CR80" i="4"/>
  <c r="BR47" i="4"/>
  <c r="DA47" i="4"/>
  <c r="BX50" i="4"/>
  <c r="CK50" i="4"/>
  <c r="CX74" i="4"/>
  <c r="CJ26" i="4"/>
  <c r="BX27" i="4"/>
  <c r="CK27" i="4"/>
  <c r="CU44" i="4"/>
  <c r="BQ29" i="4"/>
  <c r="DA29" i="4"/>
  <c r="BH20" i="4"/>
  <c r="CR20" i="4"/>
  <c r="CX82" i="4"/>
  <c r="CD16" i="4"/>
  <c r="CA69" i="4"/>
  <c r="CG96" i="4"/>
  <c r="BN42" i="4"/>
  <c r="CX42" i="4"/>
  <c r="BN14" i="4"/>
  <c r="CY14" i="4"/>
  <c r="CX14" i="4"/>
  <c r="BR95" i="4"/>
  <c r="BE95" i="4"/>
  <c r="CO95" i="4"/>
  <c r="CK72" i="4"/>
  <c r="DB32" i="4"/>
  <c r="DA32" i="4"/>
  <c r="CJ85" i="4"/>
  <c r="CJ76" i="4"/>
  <c r="CG18" i="4"/>
  <c r="CS66" i="4"/>
  <c r="CR66" i="4"/>
  <c r="CU96" i="4"/>
  <c r="CV45" i="4"/>
  <c r="CU45" i="4"/>
  <c r="BQ34" i="4"/>
  <c r="DA34" i="4"/>
  <c r="CD11" i="4"/>
  <c r="CR51" i="4"/>
  <c r="BQ69" i="4"/>
  <c r="DA69" i="4"/>
  <c r="DA68" i="4"/>
  <c r="BH17" i="4"/>
  <c r="CR17" i="4"/>
  <c r="CU97" i="4"/>
  <c r="CU12" i="4"/>
  <c r="CA14" i="4"/>
  <c r="CG75" i="4"/>
  <c r="CJ83" i="4"/>
  <c r="CU88" i="4"/>
  <c r="BR15" i="4"/>
  <c r="CO15" i="4"/>
  <c r="CK28" i="4"/>
  <c r="BX28" i="4"/>
  <c r="CV18" i="4"/>
  <c r="CU18" i="4"/>
  <c r="BX99" i="4"/>
  <c r="CK99" i="4"/>
  <c r="CK93" i="4"/>
  <c r="BX30" i="4"/>
  <c r="CK30" i="4"/>
  <c r="BN84" i="4"/>
  <c r="CX84" i="4"/>
  <c r="CV53" i="4"/>
  <c r="CU53" i="4"/>
  <c r="CX27" i="4"/>
  <c r="BQ65" i="4"/>
  <c r="DA65" i="4"/>
  <c r="CX77" i="4"/>
  <c r="CY31" i="4"/>
  <c r="CX31" i="4"/>
  <c r="DA98" i="4"/>
  <c r="DB98" i="4"/>
  <c r="BR40" i="4"/>
  <c r="BE40" i="4"/>
  <c r="CO40" i="4"/>
  <c r="CY30" i="4"/>
  <c r="CX30" i="4"/>
  <c r="BE9" i="4"/>
  <c r="BR9" i="4"/>
  <c r="CO9" i="4"/>
  <c r="CK15" i="4"/>
  <c r="CA15" i="4"/>
  <c r="CJ70" i="4"/>
  <c r="BN37" i="4"/>
  <c r="CX37" i="4"/>
  <c r="BQ64" i="4"/>
  <c r="DA64" i="4"/>
  <c r="CD23" i="4"/>
  <c r="CR89" i="4"/>
  <c r="CJ25" i="4"/>
  <c r="CK59" i="4"/>
  <c r="CJ64" i="4"/>
  <c r="CD44" i="4"/>
  <c r="CX94" i="4"/>
  <c r="CA10" i="4"/>
  <c r="BR79" i="4"/>
  <c r="BE79" i="4"/>
  <c r="CO79" i="4"/>
  <c r="CJ60" i="4"/>
  <c r="CU54" i="4"/>
  <c r="CS62" i="4"/>
  <c r="CR62" i="4"/>
  <c r="CP25" i="4"/>
  <c r="BR25" i="4"/>
  <c r="CO25" i="4"/>
  <c r="CJ94" i="4"/>
  <c r="CJ29" i="4"/>
  <c r="CU71" i="4"/>
  <c r="CV11" i="4"/>
  <c r="CU11" i="4"/>
  <c r="BN67" i="4"/>
  <c r="CX67" i="4"/>
  <c r="BN75" i="4"/>
  <c r="CX75" i="4"/>
  <c r="CJ51" i="4"/>
  <c r="BK48" i="4"/>
  <c r="CU48" i="4"/>
  <c r="CJ13" i="4"/>
  <c r="CJ55" i="4"/>
  <c r="CR10" i="4"/>
  <c r="CK49" i="4"/>
  <c r="CV28" i="4"/>
  <c r="CU28" i="4"/>
  <c r="BK99" i="4"/>
  <c r="CU99" i="4"/>
  <c r="DB38" i="4"/>
  <c r="DA38" i="4"/>
  <c r="CG88" i="4"/>
  <c r="BX97" i="4"/>
  <c r="CK97" i="4"/>
  <c r="CX85" i="4"/>
  <c r="BR36" i="4"/>
  <c r="BE36" i="4"/>
  <c r="CO36" i="4"/>
  <c r="CD42" i="4"/>
  <c r="CA91" i="4"/>
  <c r="CV73" i="4"/>
  <c r="CU73" i="4"/>
  <c r="CS43" i="4"/>
  <c r="CR43" i="4"/>
  <c r="CG92" i="4"/>
  <c r="DB19" i="4"/>
  <c r="DA19" i="4"/>
  <c r="DB46" i="4"/>
  <c r="DA46" i="4"/>
  <c r="CG17" i="4"/>
  <c r="BE21" i="4"/>
  <c r="BR21" i="4"/>
  <c r="CO21" i="4"/>
  <c r="CU80" i="4"/>
  <c r="CS47" i="4"/>
  <c r="CR47" i="4"/>
  <c r="CJ50" i="4"/>
  <c r="CK78" i="4"/>
  <c r="CG27" i="4"/>
  <c r="BE44" i="4"/>
  <c r="BR44" i="4"/>
  <c r="CO44" i="4"/>
  <c r="BE29" i="4"/>
  <c r="BR29" i="4"/>
  <c r="CO29" i="4"/>
  <c r="CU20" i="4"/>
  <c r="DA82" i="4"/>
  <c r="CJ34" i="4"/>
  <c r="BR35" i="4"/>
  <c r="CO35" i="4"/>
  <c r="CG69" i="4"/>
  <c r="CJ96" i="4"/>
  <c r="DB42" i="4"/>
  <c r="DA42" i="4"/>
  <c r="CG98" i="4"/>
  <c r="CD58" i="4"/>
  <c r="BX45" i="4"/>
  <c r="CK45" i="4"/>
  <c r="CJ12" i="4"/>
  <c r="CS95" i="4"/>
  <c r="CR95" i="4"/>
  <c r="CD72" i="4"/>
  <c r="BE39" i="4"/>
  <c r="BR39" i="4"/>
  <c r="CO39" i="4"/>
  <c r="BX85" i="4"/>
  <c r="CK85" i="4"/>
  <c r="CY76" i="4"/>
  <c r="CJ56" i="4"/>
  <c r="CK18" i="4"/>
  <c r="BX18" i="4"/>
  <c r="DB22" i="4"/>
  <c r="BQ22" i="4"/>
  <c r="DA22" i="4"/>
  <c r="BN96" i="4"/>
  <c r="CX96" i="4"/>
  <c r="DA45" i="4"/>
  <c r="BE34" i="4"/>
  <c r="BR34" i="4"/>
  <c r="CO34" i="4"/>
  <c r="CK20" i="4"/>
  <c r="BX20" i="4"/>
  <c r="CG11" i="4"/>
  <c r="CV51" i="4"/>
  <c r="CU51" i="4"/>
  <c r="CD35" i="4"/>
  <c r="BR69" i="4"/>
  <c r="CO69" i="4"/>
  <c r="BE68" i="4"/>
  <c r="BR68" i="4"/>
  <c r="CO68" i="4"/>
  <c r="CV17" i="4"/>
  <c r="CU17" i="4"/>
  <c r="CX97" i="4"/>
  <c r="BE12" i="4"/>
  <c r="BR12" i="4"/>
  <c r="CO12" i="4"/>
  <c r="CU87" i="4"/>
  <c r="CL75" i="4"/>
  <c r="CK75" i="4"/>
  <c r="CJ62" i="4"/>
  <c r="CL77" i="4"/>
  <c r="CK77" i="4"/>
  <c r="BX77" i="4"/>
  <c r="DA76" i="4"/>
  <c r="BK15" i="4"/>
  <c r="CU15" i="4"/>
  <c r="CY18" i="4"/>
  <c r="CX18" i="4"/>
  <c r="CA89" i="4"/>
  <c r="CJ99" i="4"/>
  <c r="CJ93" i="4"/>
  <c r="CS52" i="4"/>
  <c r="BH52" i="4"/>
  <c r="CR52" i="4"/>
  <c r="DA84" i="4"/>
  <c r="BR53" i="4"/>
  <c r="CO53" i="4"/>
  <c r="BE27" i="4"/>
  <c r="BR27" i="4"/>
  <c r="CO27" i="4"/>
  <c r="CX65" i="4"/>
  <c r="DB77" i="4"/>
  <c r="BQ77" i="4"/>
  <c r="DA77" i="4"/>
  <c r="BQ31" i="4"/>
  <c r="DA31" i="4"/>
  <c r="BX46" i="4"/>
  <c r="CK46" i="4"/>
  <c r="BK40" i="4"/>
  <c r="CU40" i="4"/>
  <c r="DA30" i="4"/>
  <c r="DB9" i="4"/>
  <c r="DA9" i="4"/>
  <c r="CD15" i="4"/>
  <c r="CJ39" i="4"/>
  <c r="DB37" i="4"/>
  <c r="DA37" i="4"/>
  <c r="CV64" i="4"/>
  <c r="BK64" i="4"/>
  <c r="CU64" i="4"/>
  <c r="CG23" i="4"/>
  <c r="CU89" i="4"/>
  <c r="CK43" i="4"/>
  <c r="BX41" i="4"/>
  <c r="CK41" i="4"/>
  <c r="CO94" i="4"/>
  <c r="BR94" i="4"/>
  <c r="CD37" i="4"/>
  <c r="BX52" i="4"/>
  <c r="CK52" i="4"/>
  <c r="BH79" i="4"/>
  <c r="CR79" i="4"/>
  <c r="CG86" i="4"/>
  <c r="DB54" i="4"/>
  <c r="BQ54" i="4"/>
  <c r="DA54" i="4"/>
  <c r="CV62" i="4"/>
  <c r="BK62" i="4"/>
  <c r="CU62" i="4"/>
  <c r="BQ25" i="4"/>
  <c r="DA25" i="4"/>
  <c r="CD94" i="4"/>
  <c r="BX29" i="4"/>
  <c r="CK29" i="4"/>
  <c r="BN71" i="4"/>
  <c r="CX71" i="4"/>
  <c r="DB11" i="4"/>
  <c r="DA11" i="4"/>
  <c r="BQ67" i="4"/>
  <c r="DA67" i="4"/>
  <c r="CA54" i="4"/>
  <c r="CY48" i="4"/>
  <c r="CX48" i="4"/>
  <c r="CG32" i="4"/>
  <c r="BX13" i="4"/>
  <c r="CG84" i="4"/>
  <c r="CV10" i="4"/>
  <c r="CU10" i="4"/>
  <c r="CX28" i="4"/>
  <c r="CY99" i="4"/>
  <c r="CX99" i="4"/>
  <c r="CS16" i="4"/>
  <c r="CR16" i="4"/>
  <c r="CJ88" i="4"/>
  <c r="CG97" i="4"/>
  <c r="BQ85" i="4"/>
  <c r="DB85" i="4"/>
  <c r="DA85" i="4"/>
  <c r="BK36" i="4"/>
  <c r="CU36" i="4"/>
  <c r="CG42" i="4"/>
  <c r="CD91" i="4"/>
  <c r="BK43" i="4"/>
  <c r="CU43" i="4"/>
  <c r="CD92" i="4"/>
  <c r="CU63" i="4"/>
  <c r="CY46" i="4"/>
  <c r="CX46" i="4"/>
  <c r="CJ17" i="4"/>
  <c r="DB21" i="4"/>
  <c r="DA21" i="4"/>
  <c r="BN80" i="4"/>
  <c r="CX80" i="4"/>
  <c r="CD22" i="4"/>
  <c r="CG78" i="4"/>
  <c r="CD26" i="4"/>
  <c r="CJ68" i="4"/>
  <c r="BH44" i="4"/>
  <c r="CR44" i="4"/>
  <c r="BN29" i="4"/>
  <c r="CX29" i="4"/>
  <c r="BE20" i="4"/>
  <c r="BR20" i="4"/>
  <c r="CO20" i="4"/>
  <c r="CS41" i="4"/>
  <c r="BH41" i="4"/>
  <c r="CR41" i="4"/>
  <c r="CA34" i="4"/>
  <c r="CY35" i="4"/>
  <c r="BN35" i="4"/>
  <c r="CX35" i="4"/>
  <c r="CJ69" i="4"/>
  <c r="BX96" i="4"/>
  <c r="CK96" i="4"/>
  <c r="DA57" i="4"/>
  <c r="CD98" i="4"/>
  <c r="CL58" i="4"/>
  <c r="CK58" i="4"/>
  <c r="CJ45" i="4"/>
  <c r="CK12" i="4"/>
  <c r="CR23" i="4"/>
  <c r="BQ39" i="4"/>
  <c r="DA39" i="4"/>
  <c r="CD85" i="4"/>
  <c r="CK76" i="4"/>
  <c r="CY70" i="4"/>
  <c r="CX70" i="4"/>
  <c r="CJ18" i="4"/>
  <c r="BR22" i="4"/>
  <c r="BE22" i="4"/>
  <c r="CO22" i="4"/>
  <c r="BQ96" i="4"/>
  <c r="DA96" i="4"/>
  <c r="CL90" i="4"/>
  <c r="CK90" i="4"/>
  <c r="CU34" i="4"/>
  <c r="CA20" i="4"/>
  <c r="BX11" i="4"/>
  <c r="CK11" i="4"/>
  <c r="CX51" i="4"/>
  <c r="CA82" i="4"/>
  <c r="CS69" i="4"/>
  <c r="CR69" i="4"/>
  <c r="CD61" i="4"/>
  <c r="BH68" i="4"/>
  <c r="CR68" i="4"/>
  <c r="BN17" i="4"/>
  <c r="CX17" i="4"/>
  <c r="CV72" i="4"/>
  <c r="CU72" i="4"/>
  <c r="CX12" i="4"/>
  <c r="CX87" i="4"/>
  <c r="CG83" i="4"/>
  <c r="BE50" i="4"/>
  <c r="BR50" i="4"/>
  <c r="CO50" i="4"/>
  <c r="BE76" i="4"/>
  <c r="BR76" i="4"/>
  <c r="CO76" i="4"/>
  <c r="DB15" i="4"/>
  <c r="DA15" i="4"/>
  <c r="CR55" i="4"/>
  <c r="CJ65" i="4"/>
  <c r="CD93" i="4"/>
  <c r="BQ52" i="4"/>
  <c r="DA52" i="4"/>
  <c r="BR84" i="4"/>
  <c r="BE84" i="4"/>
  <c r="CO84" i="4"/>
  <c r="CS53" i="4"/>
  <c r="CR53" i="4"/>
  <c r="DA27" i="4"/>
  <c r="BE65" i="4"/>
  <c r="BR65" i="4"/>
  <c r="CO65" i="4"/>
  <c r="CK36" i="4"/>
  <c r="BR31" i="4"/>
  <c r="CP31" i="4"/>
  <c r="CO31" i="4"/>
  <c r="CA46" i="4"/>
  <c r="CY40" i="4"/>
  <c r="CX40" i="4"/>
  <c r="BE30" i="4"/>
  <c r="BR30" i="4"/>
  <c r="CO30" i="4"/>
  <c r="CU86" i="4"/>
  <c r="CG15" i="4"/>
  <c r="CK39" i="4"/>
  <c r="BX39" i="4"/>
  <c r="BE37" i="4"/>
  <c r="BR37" i="4"/>
  <c r="CO37" i="4"/>
  <c r="CX64" i="4"/>
  <c r="BE83" i="4"/>
  <c r="BR83" i="4"/>
  <c r="CO83" i="4"/>
  <c r="BX81" i="4"/>
  <c r="CK81" i="4"/>
  <c r="CG43" i="4"/>
  <c r="CG41" i="4"/>
  <c r="CD59" i="4"/>
  <c r="CK64" i="4"/>
  <c r="BX64" i="4"/>
  <c r="BH13" i="4"/>
  <c r="CR13" i="4"/>
  <c r="CU94" i="4"/>
  <c r="CA37" i="4"/>
  <c r="CJ52" i="4"/>
  <c r="CV79" i="4"/>
  <c r="CU79" i="4"/>
  <c r="BR81" i="4"/>
  <c r="BE81" i="4"/>
  <c r="CO81" i="4"/>
  <c r="CD60" i="4"/>
  <c r="BR54" i="4"/>
  <c r="CO54" i="4"/>
  <c r="CY62" i="4"/>
  <c r="CX62" i="4"/>
  <c r="CK66" i="4"/>
  <c r="BX66" i="4"/>
  <c r="CG94" i="4"/>
  <c r="DA71" i="4"/>
  <c r="DB71" i="4"/>
  <c r="BQ71" i="4"/>
  <c r="CG87" i="4"/>
  <c r="BE67" i="4"/>
  <c r="BR67" i="4"/>
  <c r="CO67" i="4"/>
  <c r="CA51" i="4"/>
  <c r="DB48" i="4"/>
  <c r="DA48" i="4"/>
  <c r="BX21" i="4"/>
  <c r="CK21" i="4"/>
  <c r="CK13" i="4"/>
  <c r="CA13" i="4"/>
  <c r="CA84" i="4"/>
  <c r="CY10" i="4"/>
  <c r="CX10" i="4"/>
  <c r="CA49" i="4"/>
  <c r="CK53" i="4"/>
  <c r="CL53" i="4"/>
  <c r="DB99" i="4"/>
  <c r="BQ99" i="4"/>
  <c r="DA99" i="4"/>
  <c r="CU16" i="4"/>
  <c r="CA88" i="4"/>
  <c r="CJ97" i="4"/>
  <c r="BR85" i="4"/>
  <c r="CO85" i="4"/>
  <c r="BN36" i="4"/>
  <c r="CX36" i="4"/>
  <c r="CG24" i="4"/>
  <c r="CG91" i="4"/>
  <c r="BN43" i="4"/>
  <c r="CX43" i="4"/>
  <c r="CK48" i="4"/>
  <c r="CJ92" i="4"/>
  <c r="CR63" i="4"/>
  <c r="BE46" i="4"/>
  <c r="BR46" i="4"/>
  <c r="CO46" i="4"/>
  <c r="CK17" i="4"/>
  <c r="CG74" i="4"/>
  <c r="DB80" i="4"/>
  <c r="BQ80" i="4"/>
  <c r="DA80" i="4"/>
  <c r="CG50" i="4"/>
  <c r="BK58" i="4"/>
  <c r="CU58" i="4"/>
  <c r="CA27" i="4"/>
  <c r="BR78" i="4"/>
  <c r="BE78" i="4"/>
  <c r="CO78" i="4"/>
  <c r="CY44" i="4"/>
  <c r="CX44" i="4"/>
  <c r="CY59" i="4"/>
  <c r="CX59" i="4"/>
  <c r="CY20" i="4"/>
  <c r="CX20" i="4"/>
  <c r="BE41" i="4"/>
  <c r="BR41" i="4"/>
  <c r="CO41" i="4"/>
  <c r="CD34" i="4"/>
  <c r="DA35" i="4"/>
  <c r="DA91" i="4"/>
  <c r="CA96" i="4"/>
  <c r="CX57" i="4"/>
  <c r="CJ73" i="4"/>
  <c r="CK98" i="4"/>
  <c r="CL98" i="4"/>
  <c r="CK67" i="4"/>
  <c r="CX23" i="4"/>
  <c r="CJ72" i="4"/>
  <c r="BH39" i="4"/>
  <c r="CR39" i="4"/>
  <c r="CS33" i="4"/>
  <c r="BH33" i="4"/>
  <c r="CR33" i="4"/>
  <c r="CA76" i="4"/>
  <c r="BQ70" i="4"/>
  <c r="DA70" i="4"/>
  <c r="CA18" i="4"/>
  <c r="CR22" i="4"/>
  <c r="CX34" i="4"/>
  <c r="CD20" i="4"/>
  <c r="CR92" i="4"/>
  <c r="BR51" i="4"/>
  <c r="CO51" i="4"/>
  <c r="CG82" i="4"/>
  <c r="CV69" i="4"/>
  <c r="CU69" i="4"/>
  <c r="CK61" i="4"/>
  <c r="BR26" i="4"/>
  <c r="BE26" i="4"/>
  <c r="CO26" i="4"/>
  <c r="BE17" i="4"/>
  <c r="BR17" i="4"/>
  <c r="CO17" i="4"/>
  <c r="CX72" i="4"/>
  <c r="DA12" i="4"/>
  <c r="DB87" i="4"/>
  <c r="DA87" i="4"/>
  <c r="CV56" i="4"/>
  <c r="BK56" i="4"/>
  <c r="CU56" i="4"/>
  <c r="CL83" i="4"/>
  <c r="CK83" i="4"/>
  <c r="BX83" i="4"/>
  <c r="BH50" i="4"/>
  <c r="CS50" i="4"/>
  <c r="CR50" i="4"/>
  <c r="CR76" i="4"/>
  <c r="CS49" i="4"/>
  <c r="CR49" i="4"/>
  <c r="CJ28" i="4"/>
  <c r="CU55" i="4"/>
  <c r="CJ89" i="4"/>
  <c r="CK65" i="4"/>
  <c r="CG93" i="4"/>
  <c r="BR52" i="4"/>
  <c r="BE52" i="4"/>
  <c r="CO52" i="4"/>
  <c r="CS93" i="4"/>
  <c r="CR93" i="4"/>
  <c r="CX53" i="4"/>
  <c r="BX40" i="4"/>
  <c r="CK40" i="4"/>
  <c r="CR65" i="4"/>
  <c r="CV36" i="4"/>
  <c r="CS31" i="4"/>
  <c r="CR31" i="4"/>
  <c r="CA71" i="4"/>
  <c r="BH30" i="4"/>
  <c r="CR30" i="4"/>
  <c r="BN86" i="4"/>
  <c r="CX86" i="4"/>
  <c r="CA39" i="4"/>
  <c r="DA61" i="4"/>
  <c r="BR64" i="4"/>
  <c r="BE64" i="4"/>
  <c r="CO64" i="4"/>
  <c r="CS83" i="4"/>
  <c r="CR83" i="4"/>
  <c r="CJ81" i="4"/>
  <c r="CD43" i="4"/>
  <c r="CJ41" i="4"/>
  <c r="CS24" i="4"/>
  <c r="CR24" i="4"/>
  <c r="CA64" i="4"/>
  <c r="CU13" i="4"/>
  <c r="DB94" i="4"/>
  <c r="DA94" i="4"/>
  <c r="CG37" i="4"/>
  <c r="CS57" i="4"/>
  <c r="CY79" i="4"/>
  <c r="CX79" i="4"/>
  <c r="CR81" i="4"/>
  <c r="CG60" i="4"/>
  <c r="AD107" i="4"/>
  <c r="AD109" i="4" s="1"/>
  <c r="AF107" i="4"/>
  <c r="AF109" i="4" s="1"/>
  <c r="BR100" i="4" l="1"/>
  <c r="AN101" i="4"/>
  <c r="AK101" i="4"/>
  <c r="Y107" i="4"/>
  <c r="Y109" i="4" s="1"/>
  <c r="AL100" i="4"/>
  <c r="AM100" i="4"/>
  <c r="AQ100" i="4"/>
  <c r="AQ101" i="4" s="1"/>
  <c r="AQ102" i="4" s="1"/>
  <c r="AB107" i="4"/>
  <c r="AB109" i="4" s="1"/>
  <c r="V107" i="4"/>
  <c r="V109" i="4" s="1"/>
  <c r="AE109" i="4"/>
  <c r="AH102" i="4"/>
  <c r="X107" i="4"/>
  <c r="X109" i="4" s="1"/>
  <c r="DC98" i="4"/>
  <c r="AG105" i="4"/>
  <c r="AH105" i="4" s="1"/>
  <c r="CZ46" i="4"/>
  <c r="CT57" i="4"/>
  <c r="U107" i="4"/>
  <c r="U109" i="4" s="1"/>
  <c r="R107" i="4"/>
  <c r="R109" i="4" s="1"/>
  <c r="AA107" i="4"/>
  <c r="AA109" i="4" s="1"/>
  <c r="S104" i="4"/>
  <c r="CZ95" i="4"/>
  <c r="CT95" i="4"/>
  <c r="AG104" i="4"/>
  <c r="AH104" i="4" s="1"/>
  <c r="AG106" i="4"/>
  <c r="AH106" i="4" s="1"/>
  <c r="CT16" i="4"/>
  <c r="DC38" i="4"/>
  <c r="CZ62" i="4"/>
  <c r="S105" i="4"/>
  <c r="CT69" i="4"/>
  <c r="CZ70" i="4"/>
  <c r="CZ30" i="4"/>
  <c r="CT32" i="4"/>
  <c r="DC95" i="4"/>
  <c r="CW14" i="4"/>
  <c r="DC80" i="4"/>
  <c r="CZ38" i="4"/>
  <c r="CW10" i="4"/>
  <c r="CT33" i="4"/>
  <c r="DC21" i="4"/>
  <c r="CJ63" i="4"/>
  <c r="DC87" i="4"/>
  <c r="DC63" i="4"/>
  <c r="DB61" i="4"/>
  <c r="DC61" i="4" s="1"/>
  <c r="CJ33" i="4"/>
  <c r="DB82" i="4"/>
  <c r="DC82" i="4" s="1"/>
  <c r="DB30" i="4"/>
  <c r="DC30" i="4" s="1"/>
  <c r="DB84" i="4"/>
  <c r="DC84" i="4" s="1"/>
  <c r="DC33" i="4"/>
  <c r="DC43" i="4"/>
  <c r="DB47" i="4"/>
  <c r="DC47" i="4" s="1"/>
  <c r="DC94" i="4"/>
  <c r="CY87" i="4"/>
  <c r="CZ87" i="4" s="1"/>
  <c r="CL50" i="4"/>
  <c r="CM50" i="4" s="1"/>
  <c r="CY9" i="4"/>
  <c r="CZ9" i="4" s="1"/>
  <c r="CZ49" i="4"/>
  <c r="CY36" i="4"/>
  <c r="CZ36" i="4" s="1"/>
  <c r="CZ10" i="4"/>
  <c r="CM53" i="4"/>
  <c r="CM90" i="4"/>
  <c r="CV20" i="4"/>
  <c r="CW20" i="4" s="1"/>
  <c r="CV97" i="4"/>
  <c r="CW97" i="4" s="1"/>
  <c r="CV29" i="4"/>
  <c r="CW29" i="4" s="1"/>
  <c r="CV25" i="4"/>
  <c r="CW25" i="4" s="1"/>
  <c r="CL40" i="4"/>
  <c r="CM40" i="4" s="1"/>
  <c r="CL78" i="4"/>
  <c r="CM78" i="4" s="1"/>
  <c r="CL59" i="4"/>
  <c r="CM59" i="4" s="1"/>
  <c r="CW72" i="4"/>
  <c r="CW11" i="4"/>
  <c r="CW39" i="4"/>
  <c r="CL65" i="4"/>
  <c r="CM65" i="4" s="1"/>
  <c r="CL17" i="4"/>
  <c r="CM17" i="4" s="1"/>
  <c r="CL36" i="4"/>
  <c r="CM36" i="4" s="1"/>
  <c r="CL12" i="4"/>
  <c r="CM12" i="4" s="1"/>
  <c r="CW64" i="4"/>
  <c r="CL93" i="4"/>
  <c r="CM93" i="4" s="1"/>
  <c r="CT93" i="4"/>
  <c r="CT50" i="4"/>
  <c r="CL48" i="4"/>
  <c r="CM48" i="4" s="1"/>
  <c r="CS38" i="4"/>
  <c r="CT38" i="4" s="1"/>
  <c r="CS13" i="4"/>
  <c r="CT13" i="4" s="1"/>
  <c r="CS87" i="4"/>
  <c r="CT87" i="4" s="1"/>
  <c r="CS44" i="4"/>
  <c r="CT44" i="4" s="1"/>
  <c r="CL67" i="4"/>
  <c r="CM67" i="4" s="1"/>
  <c r="CS78" i="4"/>
  <c r="CT78" i="4" s="1"/>
  <c r="CS67" i="4"/>
  <c r="CT67" i="4" s="1"/>
  <c r="CT77" i="4"/>
  <c r="BX58" i="4"/>
  <c r="CM75" i="4"/>
  <c r="BX98" i="4"/>
  <c r="CM98" i="4"/>
  <c r="BX53" i="4"/>
  <c r="CP55" i="4"/>
  <c r="CQ55" i="4" s="1"/>
  <c r="BX48" i="4"/>
  <c r="CM58" i="4"/>
  <c r="DC15" i="4"/>
  <c r="DC22" i="4"/>
  <c r="DC32" i="4"/>
  <c r="BQ95" i="4"/>
  <c r="DB74" i="4"/>
  <c r="DC74" i="4" s="1"/>
  <c r="BQ43" i="4"/>
  <c r="DC46" i="4"/>
  <c r="BQ32" i="4"/>
  <c r="DC85" i="4"/>
  <c r="DC44" i="4"/>
  <c r="BN66" i="4"/>
  <c r="BN20" i="4"/>
  <c r="BN48" i="4"/>
  <c r="BN38" i="4"/>
  <c r="CZ61" i="4"/>
  <c r="CZ66" i="4"/>
  <c r="CY91" i="4"/>
  <c r="CZ91" i="4" s="1"/>
  <c r="BN87" i="4"/>
  <c r="CZ31" i="4"/>
  <c r="BN21" i="4"/>
  <c r="BN52" i="4"/>
  <c r="BN22" i="4"/>
  <c r="BN61" i="4"/>
  <c r="BN59" i="4"/>
  <c r="BN31" i="4"/>
  <c r="CZ14" i="4"/>
  <c r="CY13" i="4"/>
  <c r="CZ13" i="4" s="1"/>
  <c r="CZ35" i="4"/>
  <c r="BN95" i="4"/>
  <c r="BK10" i="4"/>
  <c r="CW51" i="4"/>
  <c r="CW56" i="4"/>
  <c r="BK51" i="4"/>
  <c r="CW49" i="4"/>
  <c r="BK66" i="4"/>
  <c r="BK69" i="4"/>
  <c r="BK29" i="4"/>
  <c r="BK49" i="4"/>
  <c r="BK28" i="4"/>
  <c r="BK97" i="4"/>
  <c r="CW62" i="4"/>
  <c r="CW17" i="4"/>
  <c r="CT49" i="4"/>
  <c r="DD50" i="4"/>
  <c r="CT11" i="4"/>
  <c r="BH45" i="4"/>
  <c r="BH38" i="4"/>
  <c r="CS86" i="4"/>
  <c r="CT86" i="4" s="1"/>
  <c r="CT45" i="4"/>
  <c r="CT83" i="4"/>
  <c r="CT43" i="4"/>
  <c r="BH77" i="4"/>
  <c r="CT35" i="4"/>
  <c r="CT59" i="4"/>
  <c r="BH43" i="4"/>
  <c r="CT70" i="4"/>
  <c r="BH59" i="4"/>
  <c r="BH53" i="4"/>
  <c r="BH69" i="4"/>
  <c r="BH47" i="4"/>
  <c r="CT74" i="4"/>
  <c r="DD83" i="4"/>
  <c r="CT52" i="4"/>
  <c r="BH62" i="4"/>
  <c r="DD76" i="4"/>
  <c r="BS51" i="4"/>
  <c r="BT51" i="4" s="1"/>
  <c r="CP51" i="4"/>
  <c r="CQ51" i="4" s="1"/>
  <c r="BS63" i="4"/>
  <c r="BT63" i="4" s="1"/>
  <c r="CV63" i="4"/>
  <c r="CW63" i="4" s="1"/>
  <c r="DB40" i="4"/>
  <c r="DC40" i="4" s="1"/>
  <c r="BQ40" i="4"/>
  <c r="CV82" i="4"/>
  <c r="CW82" i="4" s="1"/>
  <c r="BK82" i="4"/>
  <c r="CY47" i="4"/>
  <c r="CZ47" i="4" s="1"/>
  <c r="BN47" i="4"/>
  <c r="CL15" i="4"/>
  <c r="CM15" i="4" s="1"/>
  <c r="BH65" i="4"/>
  <c r="CS65" i="4"/>
  <c r="CT65" i="4" s="1"/>
  <c r="BH93" i="4"/>
  <c r="BQ87" i="4"/>
  <c r="BN23" i="4"/>
  <c r="CY23" i="4"/>
  <c r="CZ23" i="4" s="1"/>
  <c r="CZ59" i="4"/>
  <c r="DC99" i="4"/>
  <c r="BN10" i="4"/>
  <c r="BE54" i="4"/>
  <c r="BS54" i="4"/>
  <c r="BT54" i="4" s="1"/>
  <c r="CP54" i="4"/>
  <c r="CQ54" i="4" s="1"/>
  <c r="CY43" i="4"/>
  <c r="CZ43" i="4" s="1"/>
  <c r="BS37" i="4"/>
  <c r="BT37" i="4" s="1"/>
  <c r="CP37" i="4"/>
  <c r="DD30" i="4"/>
  <c r="DD65" i="4"/>
  <c r="CT53" i="4"/>
  <c r="BQ57" i="4"/>
  <c r="DB57" i="4"/>
  <c r="DC57" i="4" s="1"/>
  <c r="CY42" i="4"/>
  <c r="CZ42" i="4" s="1"/>
  <c r="BN99" i="4"/>
  <c r="DC54" i="4"/>
  <c r="BK89" i="4"/>
  <c r="CV89" i="4"/>
  <c r="CW89" i="4" s="1"/>
  <c r="BS34" i="4"/>
  <c r="BT34" i="4" s="1"/>
  <c r="CP34" i="4"/>
  <c r="CQ34" i="4" s="1"/>
  <c r="CL45" i="4"/>
  <c r="CM45" i="4" s="1"/>
  <c r="DB96" i="4"/>
  <c r="DC96" i="4" s="1"/>
  <c r="DD29" i="4"/>
  <c r="CT47" i="4"/>
  <c r="BQ38" i="4"/>
  <c r="BK71" i="4"/>
  <c r="CV71" i="4"/>
  <c r="CW71" i="4" s="1"/>
  <c r="BE25" i="4"/>
  <c r="DD79" i="4"/>
  <c r="CL44" i="4"/>
  <c r="CM44" i="4" s="1"/>
  <c r="BN30" i="4"/>
  <c r="DB65" i="4"/>
  <c r="DC65" i="4" s="1"/>
  <c r="CY84" i="4"/>
  <c r="CZ84" i="4" s="1"/>
  <c r="DB69" i="4"/>
  <c r="DC69" i="4" s="1"/>
  <c r="DB34" i="4"/>
  <c r="DC34" i="4" s="1"/>
  <c r="BH66" i="4"/>
  <c r="BS95" i="4"/>
  <c r="BT95" i="4" s="1"/>
  <c r="CP95" i="4"/>
  <c r="CQ95" i="4" s="1"/>
  <c r="CY96" i="4"/>
  <c r="CZ96" i="4" s="1"/>
  <c r="CS20" i="4"/>
  <c r="CT20" i="4" s="1"/>
  <c r="CZ21" i="4"/>
  <c r="BK19" i="4"/>
  <c r="CV19" i="4"/>
  <c r="CW19" i="4" s="1"/>
  <c r="BH73" i="4"/>
  <c r="CL32" i="4"/>
  <c r="CM32" i="4" s="1"/>
  <c r="DD11" i="4"/>
  <c r="CS12" i="4"/>
  <c r="CT12" i="4" s="1"/>
  <c r="BH12" i="4"/>
  <c r="CS34" i="4"/>
  <c r="CT34" i="4" s="1"/>
  <c r="BQ33" i="4"/>
  <c r="DB78" i="4"/>
  <c r="DC78" i="4" s="1"/>
  <c r="BQ78" i="4"/>
  <c r="BS21" i="4"/>
  <c r="BT21" i="4" s="1"/>
  <c r="CV21" i="4"/>
  <c r="CW21" i="4" s="1"/>
  <c r="BK21" i="4"/>
  <c r="CY54" i="4"/>
  <c r="CZ54" i="4" s="1"/>
  <c r="BN54" i="4"/>
  <c r="CV68" i="4"/>
  <c r="CW68" i="4" s="1"/>
  <c r="BK68" i="4"/>
  <c r="BH14" i="4"/>
  <c r="CS14" i="4"/>
  <c r="CT14" i="4" s="1"/>
  <c r="CS82" i="4"/>
  <c r="CT82" i="4" s="1"/>
  <c r="BH82" i="4"/>
  <c r="BS75" i="4"/>
  <c r="BT75" i="4" s="1"/>
  <c r="CP75" i="4"/>
  <c r="CQ75" i="4" s="1"/>
  <c r="BE75" i="4"/>
  <c r="CL16" i="4"/>
  <c r="CM16" i="4" s="1"/>
  <c r="BX16" i="4"/>
  <c r="DD69" i="4"/>
  <c r="CW69" i="4"/>
  <c r="BS85" i="4"/>
  <c r="BT85" i="4" s="1"/>
  <c r="CP85" i="4"/>
  <c r="CQ85" i="4" s="1"/>
  <c r="BK86" i="4"/>
  <c r="CV86" i="4"/>
  <c r="CW86" i="4" s="1"/>
  <c r="BS27" i="4"/>
  <c r="BT27" i="4" s="1"/>
  <c r="CP27" i="4"/>
  <c r="CQ27" i="4" s="1"/>
  <c r="BQ76" i="4"/>
  <c r="DB76" i="4"/>
  <c r="DC76" i="4" s="1"/>
  <c r="BS35" i="4"/>
  <c r="BT35" i="4" s="1"/>
  <c r="CP35" i="4"/>
  <c r="CQ35" i="4" s="1"/>
  <c r="BN94" i="4"/>
  <c r="CY94" i="4"/>
  <c r="CZ94" i="4" s="1"/>
  <c r="DD66" i="4"/>
  <c r="BN11" i="4"/>
  <c r="CY11" i="4"/>
  <c r="CZ11" i="4" s="1"/>
  <c r="BS55" i="4"/>
  <c r="BT55" i="4" s="1"/>
  <c r="DB55" i="4"/>
  <c r="DC55" i="4" s="1"/>
  <c r="BQ55" i="4"/>
  <c r="BM101" i="4"/>
  <c r="BM102" i="4" s="1"/>
  <c r="BS58" i="4"/>
  <c r="BT58" i="4" s="1"/>
  <c r="CP58" i="4"/>
  <c r="CQ58" i="4" s="1"/>
  <c r="BE58" i="4"/>
  <c r="BH81" i="4"/>
  <c r="CS81" i="4"/>
  <c r="CT81" i="4" s="1"/>
  <c r="CT24" i="4"/>
  <c r="BS64" i="4"/>
  <c r="BT64" i="4" s="1"/>
  <c r="CP64" i="4"/>
  <c r="CQ64" i="4" s="1"/>
  <c r="BX15" i="4"/>
  <c r="BX65" i="4"/>
  <c r="BH49" i="4"/>
  <c r="CM83" i="4"/>
  <c r="BH92" i="4"/>
  <c r="CS92" i="4"/>
  <c r="CT92" i="4" s="1"/>
  <c r="CZ44" i="4"/>
  <c r="CP46" i="4"/>
  <c r="CQ46" i="4" s="1"/>
  <c r="DC48" i="4"/>
  <c r="CP67" i="4"/>
  <c r="CQ67" i="4" s="1"/>
  <c r="CL64" i="4"/>
  <c r="CM64" i="4" s="1"/>
  <c r="DD31" i="4"/>
  <c r="DD84" i="4"/>
  <c r="BQ15" i="4"/>
  <c r="BS50" i="4"/>
  <c r="BT50" i="4" s="1"/>
  <c r="CP50" i="4"/>
  <c r="BN12" i="4"/>
  <c r="CY12" i="4"/>
  <c r="CZ12" i="4" s="1"/>
  <c r="BN70" i="4"/>
  <c r="DB39" i="4"/>
  <c r="DC39" i="4" s="1"/>
  <c r="BS20" i="4"/>
  <c r="BT20" i="4" s="1"/>
  <c r="CP20" i="4"/>
  <c r="CQ20" i="4" s="1"/>
  <c r="CW36" i="4"/>
  <c r="DD94" i="4"/>
  <c r="DC9" i="4"/>
  <c r="DD53" i="4"/>
  <c r="CZ18" i="4"/>
  <c r="CM77" i="4"/>
  <c r="BK87" i="4"/>
  <c r="CV87" i="4"/>
  <c r="CW87" i="4" s="1"/>
  <c r="BK17" i="4"/>
  <c r="BS69" i="4"/>
  <c r="BT69" i="4" s="1"/>
  <c r="CP69" i="4"/>
  <c r="CQ69" i="4" s="1"/>
  <c r="CY17" i="4"/>
  <c r="CZ17" i="4" s="1"/>
  <c r="BN85" i="4"/>
  <c r="CY85" i="4"/>
  <c r="CZ85" i="4" s="1"/>
  <c r="CL49" i="4"/>
  <c r="CM49" i="4" s="1"/>
  <c r="DD15" i="4"/>
  <c r="CY75" i="4"/>
  <c r="CZ75" i="4" s="1"/>
  <c r="CW45" i="4"/>
  <c r="CL27" i="4"/>
  <c r="CM27" i="4" s="1"/>
  <c r="BH60" i="4"/>
  <c r="CS60" i="4"/>
  <c r="CT60" i="4" s="1"/>
  <c r="BN98" i="4"/>
  <c r="CY98" i="4"/>
  <c r="CZ98" i="4" s="1"/>
  <c r="BQ93" i="4"/>
  <c r="DB93" i="4"/>
  <c r="DC93" i="4" s="1"/>
  <c r="CL68" i="4"/>
  <c r="CM68" i="4" s="1"/>
  <c r="BX68" i="4"/>
  <c r="CV98" i="4"/>
  <c r="CW98" i="4" s="1"/>
  <c r="BK98" i="4"/>
  <c r="CY56" i="4"/>
  <c r="CZ56" i="4" s="1"/>
  <c r="BN56" i="4"/>
  <c r="DB73" i="4"/>
  <c r="DC73" i="4" s="1"/>
  <c r="BQ73" i="4"/>
  <c r="BN81" i="4"/>
  <c r="CY81" i="4"/>
  <c r="CZ81" i="4" s="1"/>
  <c r="CL37" i="4"/>
  <c r="CM37" i="4" s="1"/>
  <c r="DD24" i="4"/>
  <c r="BH48" i="4"/>
  <c r="CS48" i="4"/>
  <c r="CT48" i="4" s="1"/>
  <c r="BQ86" i="4"/>
  <c r="DB86" i="4"/>
  <c r="DC86" i="4" s="1"/>
  <c r="BH22" i="4"/>
  <c r="CS22" i="4"/>
  <c r="CT22" i="4" s="1"/>
  <c r="DD41" i="4"/>
  <c r="DD46" i="4"/>
  <c r="BN97" i="4"/>
  <c r="CY97" i="4"/>
  <c r="CZ97" i="4" s="1"/>
  <c r="CS84" i="4"/>
  <c r="CT84" i="4" s="1"/>
  <c r="BH84" i="4"/>
  <c r="DD88" i="4"/>
  <c r="BK92" i="4"/>
  <c r="CV92" i="4"/>
  <c r="CW92" i="4" s="1"/>
  <c r="BH56" i="4"/>
  <c r="CS56" i="4"/>
  <c r="CT56" i="4" s="1"/>
  <c r="BH19" i="4"/>
  <c r="CS19" i="4"/>
  <c r="CT19" i="4" s="1"/>
  <c r="CZ79" i="4"/>
  <c r="BQ94" i="4"/>
  <c r="BH24" i="4"/>
  <c r="CT31" i="4"/>
  <c r="BQ12" i="4"/>
  <c r="DB12" i="4"/>
  <c r="DC12" i="4" s="1"/>
  <c r="BQ91" i="4"/>
  <c r="DB91" i="4"/>
  <c r="DC91" i="4" s="1"/>
  <c r="BS41" i="4"/>
  <c r="BT41" i="4" s="1"/>
  <c r="CP41" i="4"/>
  <c r="CQ41" i="4" s="1"/>
  <c r="BS81" i="4"/>
  <c r="BT81" i="4" s="1"/>
  <c r="CP81" i="4"/>
  <c r="BS83" i="4"/>
  <c r="BT83" i="4" s="1"/>
  <c r="CP83" i="4"/>
  <c r="CQ31" i="4"/>
  <c r="CV34" i="4"/>
  <c r="CW34" i="4" s="1"/>
  <c r="DD22" i="4"/>
  <c r="CY28" i="4"/>
  <c r="CZ28" i="4" s="1"/>
  <c r="BS25" i="4"/>
  <c r="BT25" i="4" s="1"/>
  <c r="DB25" i="4"/>
  <c r="DC25" i="4" s="1"/>
  <c r="DC37" i="4"/>
  <c r="BQ9" i="4"/>
  <c r="DC77" i="4"/>
  <c r="BN18" i="4"/>
  <c r="DD12" i="4"/>
  <c r="BE69" i="4"/>
  <c r="BQ45" i="4"/>
  <c r="DB45" i="4"/>
  <c r="DC45" i="4" s="1"/>
  <c r="CL85" i="4"/>
  <c r="CM85" i="4" s="1"/>
  <c r="BH95" i="4"/>
  <c r="CV58" i="4"/>
  <c r="CW58" i="4" s="1"/>
  <c r="BX78" i="4"/>
  <c r="BX49" i="4"/>
  <c r="DB29" i="4"/>
  <c r="DC29" i="4" s="1"/>
  <c r="BS79" i="4"/>
  <c r="BT79" i="4" s="1"/>
  <c r="CP79" i="4"/>
  <c r="CQ79" i="4" s="1"/>
  <c r="CS89" i="4"/>
  <c r="CT89" i="4" s="1"/>
  <c r="DD40" i="4"/>
  <c r="CY27" i="4"/>
  <c r="CZ27" i="4" s="1"/>
  <c r="CL99" i="4"/>
  <c r="CM99" i="4" s="1"/>
  <c r="BE15" i="4"/>
  <c r="BS15" i="4"/>
  <c r="BT15" i="4" s="1"/>
  <c r="CP15" i="4"/>
  <c r="CS51" i="4"/>
  <c r="CT51" i="4" s="1"/>
  <c r="CL18" i="4"/>
  <c r="CM18" i="4" s="1"/>
  <c r="CL72" i="4"/>
  <c r="CM72" i="4" s="1"/>
  <c r="BQ47" i="4"/>
  <c r="CL92" i="4"/>
  <c r="CM92" i="4" s="1"/>
  <c r="BS11" i="4"/>
  <c r="BT11" i="4" s="1"/>
  <c r="CP11" i="4"/>
  <c r="BE11" i="4"/>
  <c r="CY90" i="4"/>
  <c r="CZ90" i="4" s="1"/>
  <c r="BN90" i="4"/>
  <c r="BH18" i="4"/>
  <c r="CS18" i="4"/>
  <c r="CT18" i="4" s="1"/>
  <c r="BH88" i="4"/>
  <c r="CS88" i="4"/>
  <c r="CT88" i="4" s="1"/>
  <c r="DD60" i="4"/>
  <c r="CL95" i="4"/>
  <c r="CM95" i="4" s="1"/>
  <c r="BX95" i="4"/>
  <c r="DB23" i="4"/>
  <c r="DC23" i="4" s="1"/>
  <c r="BQ23" i="4"/>
  <c r="BS86" i="4"/>
  <c r="BT86" i="4" s="1"/>
  <c r="CP86" i="4"/>
  <c r="CQ86" i="4" s="1"/>
  <c r="BE86" i="4"/>
  <c r="DD93" i="4"/>
  <c r="CV83" i="4"/>
  <c r="CW83" i="4" s="1"/>
  <c r="BK83" i="4"/>
  <c r="CL28" i="4"/>
  <c r="CM28" i="4" s="1"/>
  <c r="BH28" i="4"/>
  <c r="CS28" i="4"/>
  <c r="CT28" i="4" s="1"/>
  <c r="BN79" i="4"/>
  <c r="CY86" i="4"/>
  <c r="CZ86" i="4" s="1"/>
  <c r="BH31" i="4"/>
  <c r="BS52" i="4"/>
  <c r="BT52" i="4" s="1"/>
  <c r="CP52" i="4"/>
  <c r="CQ52" i="4" s="1"/>
  <c r="BS26" i="4"/>
  <c r="BT26" i="4" s="1"/>
  <c r="CP26" i="4"/>
  <c r="BN44" i="4"/>
  <c r="CL13" i="4"/>
  <c r="CM13" i="4" s="1"/>
  <c r="BQ48" i="4"/>
  <c r="CL81" i="4"/>
  <c r="CM81" i="4" s="1"/>
  <c r="BS30" i="4"/>
  <c r="BT30" i="4" s="1"/>
  <c r="CP30" i="4"/>
  <c r="BE31" i="4"/>
  <c r="BS65" i="4"/>
  <c r="BT65" i="4" s="1"/>
  <c r="CP65" i="4"/>
  <c r="CQ65" i="4" s="1"/>
  <c r="BS84" i="4"/>
  <c r="BT84" i="4" s="1"/>
  <c r="CP84" i="4"/>
  <c r="BK72" i="4"/>
  <c r="BN51" i="4"/>
  <c r="CY51" i="4"/>
  <c r="CZ51" i="4" s="1"/>
  <c r="BK34" i="4"/>
  <c r="CL76" i="4"/>
  <c r="CM76" i="4" s="1"/>
  <c r="CL96" i="4"/>
  <c r="CM96" i="4" s="1"/>
  <c r="CY29" i="4"/>
  <c r="CZ29" i="4" s="1"/>
  <c r="BN46" i="4"/>
  <c r="CV43" i="4"/>
  <c r="CW43" i="4" s="1"/>
  <c r="BN28" i="4"/>
  <c r="CL52" i="4"/>
  <c r="CM52" i="4" s="1"/>
  <c r="BQ37" i="4"/>
  <c r="BE53" i="4"/>
  <c r="BS53" i="4"/>
  <c r="BT53" i="4" s="1"/>
  <c r="CP53" i="4"/>
  <c r="DD68" i="4"/>
  <c r="CL20" i="4"/>
  <c r="CM20" i="4" s="1"/>
  <c r="DD39" i="4"/>
  <c r="BQ82" i="4"/>
  <c r="BS29" i="4"/>
  <c r="BT29" i="4" s="1"/>
  <c r="CP29" i="4"/>
  <c r="BK80" i="4"/>
  <c r="CV80" i="4"/>
  <c r="CW80" i="4" s="1"/>
  <c r="BQ46" i="4"/>
  <c r="CL42" i="4"/>
  <c r="CM42" i="4" s="1"/>
  <c r="BS99" i="4"/>
  <c r="BT99" i="4" s="1"/>
  <c r="CV99" i="4"/>
  <c r="CW99" i="4" s="1"/>
  <c r="CT62" i="4"/>
  <c r="BH89" i="4"/>
  <c r="DB64" i="4"/>
  <c r="DC64" i="4" s="1"/>
  <c r="DD9" i="4"/>
  <c r="BN27" i="4"/>
  <c r="CW18" i="4"/>
  <c r="BH51" i="4"/>
  <c r="BK45" i="4"/>
  <c r="BX72" i="4"/>
  <c r="CL91" i="4"/>
  <c r="CM91" i="4" s="1"/>
  <c r="DB10" i="4"/>
  <c r="DC10" i="4" s="1"/>
  <c r="BQ10" i="4"/>
  <c r="BN9" i="4"/>
  <c r="CV84" i="4"/>
  <c r="CW84" i="4" s="1"/>
  <c r="BK84" i="4"/>
  <c r="BS59" i="4"/>
  <c r="BT59" i="4" s="1"/>
  <c r="CP59" i="4"/>
  <c r="DD47" i="4"/>
  <c r="CL21" i="4"/>
  <c r="CM21" i="4" s="1"/>
  <c r="CA21" i="4"/>
  <c r="DB59" i="4"/>
  <c r="DC59" i="4" s="1"/>
  <c r="CJ59" i="4"/>
  <c r="CS37" i="4"/>
  <c r="CT37" i="4" s="1"/>
  <c r="BH37" i="4"/>
  <c r="BS9" i="4"/>
  <c r="CV9" i="4"/>
  <c r="CW9" i="4" s="1"/>
  <c r="BK9" i="4"/>
  <c r="DD57" i="4"/>
  <c r="BN16" i="4"/>
  <c r="CY16" i="4"/>
  <c r="CZ16" i="4" s="1"/>
  <c r="DD54" i="4"/>
  <c r="BN72" i="4"/>
  <c r="CY72" i="4"/>
  <c r="CZ72" i="4" s="1"/>
  <c r="DD51" i="4"/>
  <c r="DB70" i="4"/>
  <c r="DC70" i="4" s="1"/>
  <c r="CS39" i="4"/>
  <c r="CT39" i="4" s="1"/>
  <c r="DD78" i="4"/>
  <c r="BX17" i="4"/>
  <c r="BK94" i="4"/>
  <c r="CV94" i="4"/>
  <c r="CW94" i="4" s="1"/>
  <c r="BN64" i="4"/>
  <c r="CY64" i="4"/>
  <c r="CZ64" i="4" s="1"/>
  <c r="CZ40" i="4"/>
  <c r="BS22" i="4"/>
  <c r="BT22" i="4" s="1"/>
  <c r="CP22" i="4"/>
  <c r="BH23" i="4"/>
  <c r="CS23" i="4"/>
  <c r="CT23" i="4" s="1"/>
  <c r="CL41" i="4"/>
  <c r="CM41" i="4" s="1"/>
  <c r="CL46" i="4"/>
  <c r="CM46" i="4" s="1"/>
  <c r="DD35" i="4"/>
  <c r="DD44" i="4"/>
  <c r="DD36" i="4"/>
  <c r="BH10" i="4"/>
  <c r="CS10" i="4"/>
  <c r="CT10" i="4" s="1"/>
  <c r="CW53" i="4"/>
  <c r="DD89" i="4"/>
  <c r="BH61" i="4"/>
  <c r="CS61" i="4"/>
  <c r="BQ56" i="4"/>
  <c r="DB56" i="4"/>
  <c r="DC56" i="4" s="1"/>
  <c r="CY26" i="4"/>
  <c r="CZ26" i="4" s="1"/>
  <c r="BN26" i="4"/>
  <c r="CS58" i="4"/>
  <c r="CT58" i="4" s="1"/>
  <c r="BH58" i="4"/>
  <c r="BS47" i="4"/>
  <c r="BT47" i="4" s="1"/>
  <c r="CP47" i="4"/>
  <c r="BE47" i="4"/>
  <c r="BH75" i="4"/>
  <c r="CS75" i="4"/>
  <c r="CT75" i="4" s="1"/>
  <c r="CY25" i="4"/>
  <c r="CZ25" i="4" s="1"/>
  <c r="CG25" i="4"/>
  <c r="DB49" i="4"/>
  <c r="DC49" i="4" s="1"/>
  <c r="BQ49" i="4"/>
  <c r="BS97" i="4"/>
  <c r="BT97" i="4" s="1"/>
  <c r="CP97" i="4"/>
  <c r="CV61" i="4"/>
  <c r="CW61" i="4" s="1"/>
  <c r="BK61" i="4"/>
  <c r="CS9" i="4"/>
  <c r="CT9" i="4" s="1"/>
  <c r="BH9" i="4"/>
  <c r="DD77" i="4"/>
  <c r="DB36" i="4"/>
  <c r="DC36" i="4" s="1"/>
  <c r="BQ36" i="4"/>
  <c r="DB26" i="4"/>
  <c r="DC26" i="4" s="1"/>
  <c r="BQ26" i="4"/>
  <c r="DD64" i="4"/>
  <c r="BS17" i="4"/>
  <c r="BT17" i="4" s="1"/>
  <c r="CP17" i="4"/>
  <c r="CQ17" i="4" s="1"/>
  <c r="BS94" i="4"/>
  <c r="BT94" i="4" s="1"/>
  <c r="CP94" i="4"/>
  <c r="CQ94" i="4" s="1"/>
  <c r="BH76" i="4"/>
  <c r="CS76" i="4"/>
  <c r="CT76" i="4" s="1"/>
  <c r="BQ35" i="4"/>
  <c r="DB35" i="4"/>
  <c r="DC35" i="4" s="1"/>
  <c r="BH63" i="4"/>
  <c r="CS63" i="4"/>
  <c r="CT63" i="4" s="1"/>
  <c r="DD85" i="4"/>
  <c r="CW79" i="4"/>
  <c r="BN65" i="4"/>
  <c r="CY65" i="4"/>
  <c r="CZ65" i="4" s="1"/>
  <c r="CL97" i="4"/>
  <c r="CM97" i="4" s="1"/>
  <c r="CA57" i="4"/>
  <c r="BK13" i="4"/>
  <c r="CV13" i="4"/>
  <c r="CW13" i="4" s="1"/>
  <c r="BH83" i="4"/>
  <c r="BQ61" i="4"/>
  <c r="CD36" i="4"/>
  <c r="BN53" i="4"/>
  <c r="CY53" i="4"/>
  <c r="CZ53" i="4" s="1"/>
  <c r="BK55" i="4"/>
  <c r="CV55" i="4"/>
  <c r="CW55" i="4" s="1"/>
  <c r="DD17" i="4"/>
  <c r="BX61" i="4"/>
  <c r="CL61" i="4"/>
  <c r="CM61" i="4" s="1"/>
  <c r="BE51" i="4"/>
  <c r="BN34" i="4"/>
  <c r="CY34" i="4"/>
  <c r="CZ34" i="4" s="1"/>
  <c r="BX67" i="4"/>
  <c r="CZ20" i="4"/>
  <c r="BE85" i="4"/>
  <c r="BK16" i="4"/>
  <c r="CV16" i="4"/>
  <c r="CW16" i="4" s="1"/>
  <c r="DC71" i="4"/>
  <c r="BN62" i="4"/>
  <c r="BK79" i="4"/>
  <c r="DD37" i="4"/>
  <c r="BN40" i="4"/>
  <c r="BQ27" i="4"/>
  <c r="DB27" i="4"/>
  <c r="DD52" i="4"/>
  <c r="BH55" i="4"/>
  <c r="CS55" i="4"/>
  <c r="CT55" i="4" s="1"/>
  <c r="CL11" i="4"/>
  <c r="CM11" i="4" s="1"/>
  <c r="BX90" i="4"/>
  <c r="BX76" i="4"/>
  <c r="BX12" i="4"/>
  <c r="CT41" i="4"/>
  <c r="DD21" i="4"/>
  <c r="BH16" i="4"/>
  <c r="CZ48" i="4"/>
  <c r="DC11" i="4"/>
  <c r="CL29" i="4"/>
  <c r="CM29" i="4" s="1"/>
  <c r="BQ30" i="4"/>
  <c r="DD27" i="4"/>
  <c r="BQ84" i="4"/>
  <c r="CV15" i="4"/>
  <c r="CW15" i="4" s="1"/>
  <c r="BX75" i="4"/>
  <c r="BS12" i="4"/>
  <c r="BT12" i="4" s="1"/>
  <c r="CP12" i="4"/>
  <c r="DD34" i="4"/>
  <c r="DC42" i="4"/>
  <c r="DC19" i="4"/>
  <c r="CW73" i="4"/>
  <c r="CW28" i="4"/>
  <c r="BK11" i="4"/>
  <c r="DD25" i="4"/>
  <c r="CQ25" i="4"/>
  <c r="BK54" i="4"/>
  <c r="CV54" i="4"/>
  <c r="CW54" i="4" s="1"/>
  <c r="BX59" i="4"/>
  <c r="CY37" i="4"/>
  <c r="CZ37" i="4" s="1"/>
  <c r="CP9" i="4"/>
  <c r="CQ9" i="4" s="1"/>
  <c r="BS40" i="4"/>
  <c r="BT40" i="4" s="1"/>
  <c r="CP40" i="4"/>
  <c r="BN77" i="4"/>
  <c r="CY77" i="4"/>
  <c r="CZ77" i="4" s="1"/>
  <c r="BK53" i="4"/>
  <c r="BX93" i="4"/>
  <c r="BK18" i="4"/>
  <c r="BK88" i="4"/>
  <c r="CV88" i="4"/>
  <c r="CW88" i="4" s="1"/>
  <c r="BK12" i="4"/>
  <c r="CV12" i="4"/>
  <c r="CW12" i="4" s="1"/>
  <c r="BQ68" i="4"/>
  <c r="DB68" i="4"/>
  <c r="DC68" i="4" s="1"/>
  <c r="BK96" i="4"/>
  <c r="CV96" i="4"/>
  <c r="CW96" i="4" s="1"/>
  <c r="DD95" i="4"/>
  <c r="CY74" i="4"/>
  <c r="CZ74" i="4" s="1"/>
  <c r="BN74" i="4"/>
  <c r="BS46" i="4"/>
  <c r="BT46" i="4" s="1"/>
  <c r="CV46" i="4"/>
  <c r="CW46" i="4" s="1"/>
  <c r="BE43" i="4"/>
  <c r="BS43" i="4"/>
  <c r="BT43" i="4" s="1"/>
  <c r="CP43" i="4"/>
  <c r="CQ43" i="4" s="1"/>
  <c r="BH99" i="4"/>
  <c r="CS99" i="4"/>
  <c r="CT99" i="4" s="1"/>
  <c r="CV75" i="4"/>
  <c r="CW75" i="4" s="1"/>
  <c r="BK75" i="4"/>
  <c r="CS54" i="4"/>
  <c r="CT54" i="4" s="1"/>
  <c r="BH94" i="4"/>
  <c r="CS94" i="4"/>
  <c r="CT94" i="4" s="1"/>
  <c r="DB75" i="4"/>
  <c r="DC75" i="4" s="1"/>
  <c r="CJ75" i="4"/>
  <c r="CL56" i="4"/>
  <c r="CM56" i="4" s="1"/>
  <c r="CS72" i="4"/>
  <c r="CT72" i="4" s="1"/>
  <c r="CA72" i="4"/>
  <c r="CL73" i="4"/>
  <c r="CM73" i="4" s="1"/>
  <c r="CL34" i="4"/>
  <c r="CM34" i="4" s="1"/>
  <c r="BX34" i="4"/>
  <c r="DD10" i="4"/>
  <c r="CL35" i="4"/>
  <c r="CM35" i="4" s="1"/>
  <c r="BX35" i="4"/>
  <c r="DD32" i="4"/>
  <c r="DB58" i="4"/>
  <c r="DC58" i="4" s="1"/>
  <c r="BQ58" i="4"/>
  <c r="CL39" i="4"/>
  <c r="CM39" i="4" s="1"/>
  <c r="CG39" i="4"/>
  <c r="BQ97" i="4"/>
  <c r="DB97" i="4"/>
  <c r="DC97" i="4" s="1"/>
  <c r="CV95" i="4"/>
  <c r="CW95" i="4" s="1"/>
  <c r="BK95" i="4"/>
  <c r="DD48" i="4"/>
  <c r="BN57" i="4"/>
  <c r="CY57" i="4"/>
  <c r="CZ57" i="4" s="1"/>
  <c r="BS78" i="4"/>
  <c r="BT78" i="4" s="1"/>
  <c r="CP78" i="4"/>
  <c r="CQ78" i="4" s="1"/>
  <c r="DD67" i="4"/>
  <c r="BX36" i="4"/>
  <c r="DB52" i="4"/>
  <c r="DC52" i="4" s="1"/>
  <c r="CG28" i="4"/>
  <c r="BS76" i="4"/>
  <c r="BT76" i="4" s="1"/>
  <c r="CP76" i="4"/>
  <c r="CQ76" i="4" s="1"/>
  <c r="DD20" i="4"/>
  <c r="CD50" i="4"/>
  <c r="BQ21" i="4"/>
  <c r="BK63" i="4"/>
  <c r="CZ99" i="4"/>
  <c r="BQ11" i="4"/>
  <c r="BE94" i="4"/>
  <c r="BX43" i="4"/>
  <c r="CL43" i="4"/>
  <c r="CM43" i="4" s="1"/>
  <c r="BS31" i="4"/>
  <c r="BT31" i="4" s="1"/>
  <c r="DB31" i="4"/>
  <c r="DC31" i="4" s="1"/>
  <c r="BS68" i="4"/>
  <c r="BT68" i="4" s="1"/>
  <c r="CP68" i="4"/>
  <c r="CG76" i="4"/>
  <c r="BS39" i="4"/>
  <c r="BT39" i="4" s="1"/>
  <c r="CP39" i="4"/>
  <c r="CQ39" i="4" s="1"/>
  <c r="BQ42" i="4"/>
  <c r="BE35" i="4"/>
  <c r="BK20" i="4"/>
  <c r="BS44" i="4"/>
  <c r="BT44" i="4" s="1"/>
  <c r="CP44" i="4"/>
  <c r="CQ44" i="4" s="1"/>
  <c r="CP21" i="4"/>
  <c r="BQ19" i="4"/>
  <c r="BK73" i="4"/>
  <c r="BS36" i="4"/>
  <c r="BT36" i="4" s="1"/>
  <c r="CP36" i="4"/>
  <c r="CQ36" i="4" s="1"/>
  <c r="BQ98" i="4"/>
  <c r="CT66" i="4"/>
  <c r="BN82" i="4"/>
  <c r="CY82" i="4"/>
  <c r="CZ82" i="4" s="1"/>
  <c r="BK44" i="4"/>
  <c r="CV44" i="4"/>
  <c r="CW44" i="4" s="1"/>
  <c r="BH80" i="4"/>
  <c r="CS80" i="4"/>
  <c r="CT80" i="4" s="1"/>
  <c r="CT73" i="4"/>
  <c r="BK85" i="4"/>
  <c r="CV85" i="4"/>
  <c r="CW85" i="4" s="1"/>
  <c r="CV37" i="4"/>
  <c r="CW37" i="4" s="1"/>
  <c r="BK37" i="4"/>
  <c r="CY68" i="4"/>
  <c r="CZ68" i="4" s="1"/>
  <c r="BN68" i="4"/>
  <c r="CY80" i="4"/>
  <c r="CZ80" i="4" s="1"/>
  <c r="CG80" i="4"/>
  <c r="DD28" i="4"/>
  <c r="DD61" i="4"/>
  <c r="DD96" i="4"/>
  <c r="CS90" i="4"/>
  <c r="CT90" i="4" s="1"/>
  <c r="BH90" i="4"/>
  <c r="DD72" i="4"/>
  <c r="BS80" i="4"/>
  <c r="BT80" i="4" s="1"/>
  <c r="CP80" i="4"/>
  <c r="CQ80" i="4" s="1"/>
  <c r="BE80" i="4"/>
  <c r="DD99" i="4"/>
  <c r="CV70" i="4"/>
  <c r="CW70" i="4" s="1"/>
  <c r="BK77" i="4"/>
  <c r="CV77" i="4"/>
  <c r="CW77" i="4" s="1"/>
  <c r="DD49" i="4"/>
  <c r="DD56" i="4"/>
  <c r="BS45" i="4"/>
  <c r="BT45" i="4" s="1"/>
  <c r="CP45" i="4"/>
  <c r="DD59" i="4"/>
  <c r="BS19" i="4"/>
  <c r="BT19" i="4" s="1"/>
  <c r="CP19" i="4"/>
  <c r="CQ19" i="4" s="1"/>
  <c r="BS73" i="4"/>
  <c r="BT73" i="4" s="1"/>
  <c r="CP73" i="4"/>
  <c r="CT85" i="4"/>
  <c r="BK38" i="4"/>
  <c r="CV38" i="4"/>
  <c r="CW38" i="4" s="1"/>
  <c r="CL51" i="4"/>
  <c r="CM51" i="4" s="1"/>
  <c r="BK90" i="4"/>
  <c r="CV90" i="4"/>
  <c r="CW90" i="4" s="1"/>
  <c r="DB83" i="4"/>
  <c r="DC83" i="4" s="1"/>
  <c r="CV40" i="4"/>
  <c r="CW40" i="4" s="1"/>
  <c r="DB50" i="4"/>
  <c r="DC50" i="4" s="1"/>
  <c r="DD97" i="4"/>
  <c r="BQ66" i="4"/>
  <c r="DB66" i="4"/>
  <c r="DC66" i="4" s="1"/>
  <c r="BK91" i="4"/>
  <c r="CV91" i="4"/>
  <c r="CW91" i="4" s="1"/>
  <c r="DB41" i="4"/>
  <c r="DC41" i="4" s="1"/>
  <c r="CS29" i="4"/>
  <c r="CT29" i="4" s="1"/>
  <c r="CS21" i="4"/>
  <c r="CT21" i="4" s="1"/>
  <c r="BN19" i="4"/>
  <c r="CY19" i="4"/>
  <c r="CZ19" i="4" s="1"/>
  <c r="CY83" i="4"/>
  <c r="CZ83" i="4" s="1"/>
  <c r="CS98" i="4"/>
  <c r="CT98" i="4" s="1"/>
  <c r="CL30" i="4"/>
  <c r="CM30" i="4" s="1"/>
  <c r="DD18" i="4"/>
  <c r="CL82" i="4"/>
  <c r="CM82" i="4" s="1"/>
  <c r="CZ22" i="4"/>
  <c r="CY39" i="4"/>
  <c r="CZ39" i="4" s="1"/>
  <c r="BS42" i="4"/>
  <c r="BT42" i="4" s="1"/>
  <c r="CP42" i="4"/>
  <c r="DD62" i="4"/>
  <c r="BK52" i="4"/>
  <c r="CV52" i="4"/>
  <c r="CW52" i="4" s="1"/>
  <c r="BS87" i="4"/>
  <c r="BT87" i="4" s="1"/>
  <c r="CP87" i="4"/>
  <c r="BN92" i="4"/>
  <c r="CY92" i="4"/>
  <c r="CZ92" i="4" s="1"/>
  <c r="CV22" i="4"/>
  <c r="CW22" i="4" s="1"/>
  <c r="BK39" i="4"/>
  <c r="BH78" i="4"/>
  <c r="BS16" i="4"/>
  <c r="BT16" i="4" s="1"/>
  <c r="CP16" i="4"/>
  <c r="CQ16" i="4" s="1"/>
  <c r="BH67" i="4"/>
  <c r="BQ90" i="4"/>
  <c r="DB90" i="4"/>
  <c r="DC90" i="4" s="1"/>
  <c r="CL57" i="4"/>
  <c r="CM57" i="4" s="1"/>
  <c r="BK27" i="4"/>
  <c r="CV27" i="4"/>
  <c r="CW27" i="4" s="1"/>
  <c r="BS49" i="4"/>
  <c r="BT49" i="4" s="1"/>
  <c r="CP49" i="4"/>
  <c r="BH97" i="4"/>
  <c r="CS97" i="4"/>
  <c r="CT97" i="4" s="1"/>
  <c r="BN69" i="4"/>
  <c r="CY69" i="4"/>
  <c r="CZ69" i="4" s="1"/>
  <c r="BH96" i="4"/>
  <c r="CS96" i="4"/>
  <c r="CT96" i="4" s="1"/>
  <c r="BP101" i="4"/>
  <c r="BP102" i="4" s="1"/>
  <c r="CW74" i="4"/>
  <c r="CP60" i="4"/>
  <c r="CQ60" i="4" s="1"/>
  <c r="DB13" i="4"/>
  <c r="DC13" i="4" s="1"/>
  <c r="CS27" i="4"/>
  <c r="CT27" i="4" s="1"/>
  <c r="CS30" i="4"/>
  <c r="CT30" i="4" s="1"/>
  <c r="BH15" i="4"/>
  <c r="CS15" i="4"/>
  <c r="CT15" i="4" s="1"/>
  <c r="CL14" i="4"/>
  <c r="CM14" i="4" s="1"/>
  <c r="CL19" i="4"/>
  <c r="CM19" i="4" s="1"/>
  <c r="CL69" i="4"/>
  <c r="CM69" i="4" s="1"/>
  <c r="CL26" i="4"/>
  <c r="CM26" i="4" s="1"/>
  <c r="CS79" i="4"/>
  <c r="CT79" i="4" s="1"/>
  <c r="CV48" i="4"/>
  <c r="CW48" i="4" s="1"/>
  <c r="CL31" i="4"/>
  <c r="CM31" i="4" s="1"/>
  <c r="BQ28" i="4"/>
  <c r="DB28" i="4"/>
  <c r="DC28" i="4" s="1"/>
  <c r="CL87" i="4"/>
  <c r="CM87" i="4" s="1"/>
  <c r="CL66" i="4"/>
  <c r="CM66" i="4" s="1"/>
  <c r="CL25" i="4"/>
  <c r="CM25" i="4" s="1"/>
  <c r="BS18" i="4"/>
  <c r="BT18" i="4" s="1"/>
  <c r="CP18" i="4"/>
  <c r="CQ18" i="4" s="1"/>
  <c r="CW66" i="4"/>
  <c r="DD33" i="4"/>
  <c r="DB67" i="4"/>
  <c r="DC67" i="4" s="1"/>
  <c r="CS91" i="4"/>
  <c r="CT91" i="4" s="1"/>
  <c r="CV59" i="4"/>
  <c r="CW59" i="4" s="1"/>
  <c r="CL38" i="4"/>
  <c r="CM38" i="4" s="1"/>
  <c r="DD38" i="4"/>
  <c r="DB60" i="4"/>
  <c r="DC60" i="4" s="1"/>
  <c r="BE62" i="4"/>
  <c r="BS62" i="4"/>
  <c r="BT62" i="4" s="1"/>
  <c r="CP62" i="4"/>
  <c r="CQ62" i="4" s="1"/>
  <c r="DD81" i="4"/>
  <c r="CV24" i="4"/>
  <c r="CW24" i="4" s="1"/>
  <c r="BS98" i="4"/>
  <c r="BT98" i="4" s="1"/>
  <c r="CP98" i="4"/>
  <c r="CQ98" i="4" s="1"/>
  <c r="CY55" i="4"/>
  <c r="CZ55" i="4" s="1"/>
  <c r="CV76" i="4"/>
  <c r="CW76" i="4" s="1"/>
  <c r="DD91" i="4"/>
  <c r="CJ74" i="4"/>
  <c r="BH26" i="4"/>
  <c r="CS26" i="4"/>
  <c r="CT26" i="4" s="1"/>
  <c r="DD92" i="4"/>
  <c r="CY32" i="4"/>
  <c r="CZ32" i="4" s="1"/>
  <c r="BS57" i="4"/>
  <c r="BT57" i="4" s="1"/>
  <c r="CP57" i="4"/>
  <c r="BN41" i="4"/>
  <c r="CY41" i="4"/>
  <c r="CZ41" i="4" s="1"/>
  <c r="CV47" i="4"/>
  <c r="CW47" i="4" s="1"/>
  <c r="CL79" i="4"/>
  <c r="CM79" i="4" s="1"/>
  <c r="BN73" i="4"/>
  <c r="CY73" i="4"/>
  <c r="CZ73" i="4" s="1"/>
  <c r="CS71" i="4"/>
  <c r="CT71" i="4" s="1"/>
  <c r="DD90" i="4"/>
  <c r="BK81" i="4"/>
  <c r="CV81" i="4"/>
  <c r="CW81" i="4" s="1"/>
  <c r="CS64" i="4"/>
  <c r="CT64" i="4" s="1"/>
  <c r="BQ53" i="4"/>
  <c r="DB53" i="4"/>
  <c r="DC53" i="4" s="1"/>
  <c r="BS72" i="4"/>
  <c r="BT72" i="4" s="1"/>
  <c r="CP72" i="4"/>
  <c r="CV32" i="4"/>
  <c r="CW32" i="4" s="1"/>
  <c r="BJ101" i="4"/>
  <c r="BJ102" i="4" s="1"/>
  <c r="BS91" i="4"/>
  <c r="BT91" i="4" s="1"/>
  <c r="CP91" i="4"/>
  <c r="CQ91" i="4" s="1"/>
  <c r="DD71" i="4"/>
  <c r="CL94" i="4"/>
  <c r="CM94" i="4" s="1"/>
  <c r="CS46" i="4"/>
  <c r="CT46" i="4" s="1"/>
  <c r="CL88" i="4"/>
  <c r="CM88" i="4" s="1"/>
  <c r="CL70" i="4"/>
  <c r="CM70" i="4" s="1"/>
  <c r="CL62" i="4"/>
  <c r="CM62" i="4" s="1"/>
  <c r="DD26" i="4"/>
  <c r="CY78" i="4"/>
  <c r="CZ78" i="4" s="1"/>
  <c r="BS60" i="4"/>
  <c r="BT60" i="4" s="1"/>
  <c r="CV60" i="4"/>
  <c r="CW60" i="4" s="1"/>
  <c r="DD75" i="4"/>
  <c r="CT25" i="4"/>
  <c r="DD13" i="4"/>
  <c r="CL23" i="4"/>
  <c r="CM23" i="4" s="1"/>
  <c r="DD86" i="4"/>
  <c r="CL71" i="4"/>
  <c r="CM71" i="4" s="1"/>
  <c r="BS93" i="4"/>
  <c r="BT93" i="4" s="1"/>
  <c r="CP93" i="4"/>
  <c r="CQ93" i="4" s="1"/>
  <c r="DD55" i="4"/>
  <c r="DB88" i="4"/>
  <c r="DC88" i="4" s="1"/>
  <c r="BH87" i="4"/>
  <c r="BS33" i="4"/>
  <c r="BT33" i="4" s="1"/>
  <c r="CP33" i="4"/>
  <c r="BE57" i="4"/>
  <c r="DD82" i="4"/>
  <c r="DD74" i="4"/>
  <c r="BK47" i="4"/>
  <c r="DD63" i="4"/>
  <c r="CL84" i="4"/>
  <c r="CM84" i="4" s="1"/>
  <c r="BH64" i="4"/>
  <c r="CV30" i="4"/>
  <c r="CW30" i="4" s="1"/>
  <c r="CV65" i="4"/>
  <c r="CW65" i="4" s="1"/>
  <c r="CY88" i="4"/>
  <c r="CZ88" i="4" s="1"/>
  <c r="BS56" i="4"/>
  <c r="BT56" i="4" s="1"/>
  <c r="CP56" i="4"/>
  <c r="CL80" i="4"/>
  <c r="CM80" i="4" s="1"/>
  <c r="CY33" i="4"/>
  <c r="CZ33" i="4" s="1"/>
  <c r="DD23" i="4"/>
  <c r="DB14" i="4"/>
  <c r="DC14" i="4" s="1"/>
  <c r="BE91" i="4"/>
  <c r="CZ58" i="4"/>
  <c r="CL22" i="4"/>
  <c r="CM22" i="4" s="1"/>
  <c r="CS17" i="4"/>
  <c r="CT17" i="4" s="1"/>
  <c r="CS36" i="4"/>
  <c r="CT36" i="4" s="1"/>
  <c r="CP99" i="4"/>
  <c r="BS67" i="4"/>
  <c r="BT67" i="4" s="1"/>
  <c r="CV67" i="4"/>
  <c r="CW67" i="4" s="1"/>
  <c r="CL63" i="4"/>
  <c r="CM63" i="4" s="1"/>
  <c r="BQ24" i="4"/>
  <c r="DB24" i="4"/>
  <c r="DC24" i="4" s="1"/>
  <c r="BS89" i="4"/>
  <c r="BT89" i="4" s="1"/>
  <c r="CP89" i="4"/>
  <c r="CV31" i="4"/>
  <c r="CW31" i="4" s="1"/>
  <c r="BN15" i="4"/>
  <c r="CY15" i="4"/>
  <c r="CZ15" i="4" s="1"/>
  <c r="DB92" i="4"/>
  <c r="DC92" i="4" s="1"/>
  <c r="DD45" i="4"/>
  <c r="DD19" i="4"/>
  <c r="DD73" i="4"/>
  <c r="BX88" i="4"/>
  <c r="BS28" i="4"/>
  <c r="BT28" i="4" s="1"/>
  <c r="CP28" i="4"/>
  <c r="BS10" i="4"/>
  <c r="BT10" i="4" s="1"/>
  <c r="CP10" i="4"/>
  <c r="CL10" i="4"/>
  <c r="CM10" i="4" s="1"/>
  <c r="CY24" i="4"/>
  <c r="CZ24" i="4" s="1"/>
  <c r="BQ89" i="4"/>
  <c r="DB89" i="4"/>
  <c r="DC89" i="4" s="1"/>
  <c r="DB18" i="4"/>
  <c r="DC18" i="4" s="1"/>
  <c r="CV26" i="4"/>
  <c r="CW26" i="4" s="1"/>
  <c r="CL74" i="4"/>
  <c r="CM74" i="4" s="1"/>
  <c r="CY63" i="4"/>
  <c r="CZ63" i="4" s="1"/>
  <c r="BQ16" i="4"/>
  <c r="DB16" i="4"/>
  <c r="DC16" i="4" s="1"/>
  <c r="BK60" i="4"/>
  <c r="BH25" i="4"/>
  <c r="BE55" i="4"/>
  <c r="BE33" i="4"/>
  <c r="DD14" i="4"/>
  <c r="DD42" i="4"/>
  <c r="CV78" i="4"/>
  <c r="CW78" i="4" s="1"/>
  <c r="BS74" i="4"/>
  <c r="BT74" i="4" s="1"/>
  <c r="CP74" i="4"/>
  <c r="CQ74" i="4" s="1"/>
  <c r="CM33" i="4"/>
  <c r="CL24" i="4"/>
  <c r="CM24" i="4" s="1"/>
  <c r="BS38" i="4"/>
  <c r="BT38" i="4" s="1"/>
  <c r="CP38" i="4"/>
  <c r="CQ38" i="4" s="1"/>
  <c r="BN88" i="4"/>
  <c r="DD87" i="4"/>
  <c r="DD70" i="4"/>
  <c r="BS23" i="4"/>
  <c r="BT23" i="4" s="1"/>
  <c r="CP23" i="4"/>
  <c r="CV41" i="4"/>
  <c r="CW41" i="4" s="1"/>
  <c r="BQ44" i="4"/>
  <c r="BN58" i="4"/>
  <c r="CA17" i="4"/>
  <c r="BH36" i="4"/>
  <c r="DD16" i="4"/>
  <c r="BX54" i="4"/>
  <c r="CL54" i="4"/>
  <c r="CM54" i="4" s="1"/>
  <c r="DD43" i="4"/>
  <c r="BK67" i="4"/>
  <c r="CL60" i="4"/>
  <c r="CM60" i="4" s="1"/>
  <c r="CY71" i="4"/>
  <c r="CZ71" i="4" s="1"/>
  <c r="BK31" i="4"/>
  <c r="BE45" i="4"/>
  <c r="BS66" i="4"/>
  <c r="BT66" i="4" s="1"/>
  <c r="CP66" i="4"/>
  <c r="CY67" i="4"/>
  <c r="CZ67" i="4" s="1"/>
  <c r="BK42" i="4"/>
  <c r="CV42" i="4"/>
  <c r="CW42" i="4" s="1"/>
  <c r="BE19" i="4"/>
  <c r="BE73" i="4"/>
  <c r="CL9" i="4"/>
  <c r="CM9" i="4" s="1"/>
  <c r="BK25" i="4"/>
  <c r="DB81" i="4"/>
  <c r="DC81" i="4" s="1"/>
  <c r="BS61" i="4"/>
  <c r="BT61" i="4" s="1"/>
  <c r="CP61" i="4"/>
  <c r="CQ61" i="4" s="1"/>
  <c r="BH40" i="4"/>
  <c r="CS40" i="4"/>
  <c r="CT40" i="4" s="1"/>
  <c r="CY93" i="4"/>
  <c r="CZ93" i="4" s="1"/>
  <c r="BS88" i="4"/>
  <c r="BT88" i="4" s="1"/>
  <c r="CP88" i="4"/>
  <c r="BK26" i="4"/>
  <c r="BS96" i="4"/>
  <c r="BT96" i="4" s="1"/>
  <c r="CP96" i="4"/>
  <c r="CQ96" i="4" s="1"/>
  <c r="CW33" i="4"/>
  <c r="BS32" i="4"/>
  <c r="BT32" i="4" s="1"/>
  <c r="CP32" i="4"/>
  <c r="CS42" i="4"/>
  <c r="CT42" i="4" s="1"/>
  <c r="CS68" i="4"/>
  <c r="CT68" i="4" s="1"/>
  <c r="CD74" i="4"/>
  <c r="BN63" i="4"/>
  <c r="CL86" i="4"/>
  <c r="CM86" i="4" s="1"/>
  <c r="BS13" i="4"/>
  <c r="BT13" i="4" s="1"/>
  <c r="CP13" i="4"/>
  <c r="BS24" i="4"/>
  <c r="BT24" i="4" s="1"/>
  <c r="CP24" i="4"/>
  <c r="BN89" i="4"/>
  <c r="CY89" i="4"/>
  <c r="CZ89" i="4" s="1"/>
  <c r="BS77" i="4"/>
  <c r="BT77" i="4" s="1"/>
  <c r="CP77" i="4"/>
  <c r="CZ52" i="4"/>
  <c r="BX82" i="4"/>
  <c r="BS92" i="4"/>
  <c r="CP92" i="4"/>
  <c r="BN45" i="4"/>
  <c r="CY45" i="4"/>
  <c r="CZ45" i="4" s="1"/>
  <c r="CV23" i="4"/>
  <c r="CW23" i="4" s="1"/>
  <c r="BE42" i="4"/>
  <c r="CV35" i="4"/>
  <c r="CW35" i="4" s="1"/>
  <c r="BS82" i="4"/>
  <c r="BT82" i="4" s="1"/>
  <c r="CP82" i="4"/>
  <c r="DD58" i="4"/>
  <c r="BE74" i="4"/>
  <c r="BS90" i="4"/>
  <c r="BT90" i="4" s="1"/>
  <c r="CP90" i="4"/>
  <c r="DB79" i="4"/>
  <c r="DC79" i="4" s="1"/>
  <c r="CV93" i="4"/>
  <c r="CW93" i="4" s="1"/>
  <c r="CL89" i="4"/>
  <c r="CM89" i="4" s="1"/>
  <c r="BN49" i="4"/>
  <c r="BE87" i="4"/>
  <c r="BQ17" i="4"/>
  <c r="DB17" i="4"/>
  <c r="DB51" i="4"/>
  <c r="DC51" i="4" s="1"/>
  <c r="BS70" i="4"/>
  <c r="BT70" i="4" s="1"/>
  <c r="CP70" i="4"/>
  <c r="CQ70" i="4" s="1"/>
  <c r="BE23" i="4"/>
  <c r="DD80" i="4"/>
  <c r="BE16" i="4"/>
  <c r="CY60" i="4"/>
  <c r="CZ60" i="4" s="1"/>
  <c r="BS48" i="4"/>
  <c r="BT48" i="4" s="1"/>
  <c r="CP48" i="4"/>
  <c r="BS71" i="4"/>
  <c r="BT71" i="4" s="1"/>
  <c r="CP71" i="4"/>
  <c r="DB62" i="4"/>
  <c r="DC62" i="4" s="1"/>
  <c r="CZ76" i="4"/>
  <c r="CY50" i="4"/>
  <c r="CZ50" i="4" s="1"/>
  <c r="DB72" i="4"/>
  <c r="DC72" i="4" s="1"/>
  <c r="BS14" i="4"/>
  <c r="BT14" i="4" s="1"/>
  <c r="CP14" i="4"/>
  <c r="CQ14" i="4" s="1"/>
  <c r="CP63" i="4"/>
  <c r="CL47" i="4"/>
  <c r="CM47" i="4" s="1"/>
  <c r="CL55" i="4"/>
  <c r="CM55" i="4" s="1"/>
  <c r="DD98" i="4"/>
  <c r="CV50" i="4"/>
  <c r="CW50" i="4" s="1"/>
  <c r="CV57" i="4"/>
  <c r="CW57" i="4" s="1"/>
  <c r="BQ20" i="4"/>
  <c r="DB20" i="4"/>
  <c r="DC20" i="4" s="1"/>
  <c r="BT92" i="4" l="1"/>
  <c r="BS100" i="4"/>
  <c r="BT100" i="4" s="1"/>
  <c r="BT9" i="4"/>
  <c r="BM104" i="4"/>
  <c r="BM106" i="4"/>
  <c r="BM105" i="4"/>
  <c r="BP106" i="4"/>
  <c r="BP105" i="4"/>
  <c r="BP104" i="4"/>
  <c r="BJ105" i="4"/>
  <c r="BJ104" i="4"/>
  <c r="BJ106" i="4"/>
  <c r="AM101" i="4"/>
  <c r="AM102" i="4" s="1"/>
  <c r="AN102" i="4"/>
  <c r="AL101" i="4"/>
  <c r="AL102" i="4" s="1"/>
  <c r="AK102" i="4"/>
  <c r="AT100" i="4"/>
  <c r="AO100" i="4"/>
  <c r="AP100" i="4"/>
  <c r="AJ105" i="4"/>
  <c r="AJ106" i="4"/>
  <c r="AJ104" i="4"/>
  <c r="AH107" i="4"/>
  <c r="AH109" i="4" s="1"/>
  <c r="S107" i="4"/>
  <c r="S109" i="4" s="1"/>
  <c r="AG107" i="4"/>
  <c r="AG109" i="4" s="1"/>
  <c r="BD101" i="4"/>
  <c r="BD102" i="4" s="1"/>
  <c r="BG101" i="4"/>
  <c r="DE88" i="4"/>
  <c r="DF88" i="4" s="1"/>
  <c r="DE44" i="4"/>
  <c r="DF44" i="4" s="1"/>
  <c r="DE66" i="4"/>
  <c r="DF66" i="4" s="1"/>
  <c r="DE32" i="4"/>
  <c r="DF32" i="4" s="1"/>
  <c r="DE24" i="4"/>
  <c r="DF24" i="4" s="1"/>
  <c r="DE82" i="4"/>
  <c r="DF82" i="4" s="1"/>
  <c r="DE87" i="4"/>
  <c r="DF87" i="4" s="1"/>
  <c r="DE13" i="4"/>
  <c r="DF13" i="4" s="1"/>
  <c r="CQ82" i="4"/>
  <c r="DE89" i="4"/>
  <c r="DF89" i="4" s="1"/>
  <c r="DE45" i="4"/>
  <c r="DF45" i="4" s="1"/>
  <c r="DE77" i="4"/>
  <c r="DF77" i="4" s="1"/>
  <c r="DE71" i="4"/>
  <c r="DF71" i="4" s="1"/>
  <c r="DE80" i="4"/>
  <c r="DF80" i="4" s="1"/>
  <c r="DE22" i="4"/>
  <c r="DF22" i="4" s="1"/>
  <c r="DE59" i="4"/>
  <c r="DF59" i="4" s="1"/>
  <c r="DE97" i="4"/>
  <c r="DF97" i="4" s="1"/>
  <c r="DE30" i="4"/>
  <c r="DF30" i="4" s="1"/>
  <c r="DE29" i="4"/>
  <c r="DF29" i="4" s="1"/>
  <c r="DE34" i="4"/>
  <c r="DF34" i="4" s="1"/>
  <c r="CQ87" i="4"/>
  <c r="DE70" i="4"/>
  <c r="DF70" i="4" s="1"/>
  <c r="CQ28" i="4"/>
  <c r="DE28" i="4"/>
  <c r="DF28" i="4" s="1"/>
  <c r="DE98" i="4"/>
  <c r="DF98" i="4" s="1"/>
  <c r="DE18" i="4"/>
  <c r="DF18" i="4" s="1"/>
  <c r="CQ49" i="4"/>
  <c r="DE49" i="4"/>
  <c r="DF49" i="4" s="1"/>
  <c r="CQ42" i="4"/>
  <c r="DE42" i="4"/>
  <c r="DF42" i="4" s="1"/>
  <c r="DE78" i="4"/>
  <c r="DF78" i="4" s="1"/>
  <c r="DE43" i="4"/>
  <c r="DF43" i="4" s="1"/>
  <c r="DE40" i="4"/>
  <c r="DF40" i="4" s="1"/>
  <c r="DE47" i="4"/>
  <c r="DF47" i="4" s="1"/>
  <c r="DE26" i="4"/>
  <c r="DF26" i="4" s="1"/>
  <c r="DE86" i="4"/>
  <c r="DF86" i="4" s="1"/>
  <c r="DE31" i="4"/>
  <c r="DF31" i="4" s="1"/>
  <c r="DE58" i="4"/>
  <c r="DF58" i="4" s="1"/>
  <c r="DE95" i="4"/>
  <c r="DF95" i="4" s="1"/>
  <c r="DE54" i="4"/>
  <c r="DF54" i="4" s="1"/>
  <c r="CQ56" i="4"/>
  <c r="DE56" i="4"/>
  <c r="DF56" i="4" s="1"/>
  <c r="DE96" i="4"/>
  <c r="DF96" i="4" s="1"/>
  <c r="DE23" i="4"/>
  <c r="DF23" i="4" s="1"/>
  <c r="CQ45" i="4"/>
  <c r="DE99" i="4"/>
  <c r="DF99" i="4" s="1"/>
  <c r="CQ73" i="4"/>
  <c r="DE73" i="4"/>
  <c r="DF73" i="4" s="1"/>
  <c r="DE68" i="4"/>
  <c r="DF68" i="4" s="1"/>
  <c r="BY107" i="4"/>
  <c r="BY109" i="4" s="1"/>
  <c r="DE12" i="4"/>
  <c r="DF12" i="4" s="1"/>
  <c r="DE61" i="4"/>
  <c r="DF61" i="4" s="1"/>
  <c r="DE84" i="4"/>
  <c r="DF84" i="4" s="1"/>
  <c r="CQ40" i="4"/>
  <c r="BV107" i="4"/>
  <c r="BV109" i="4" s="1"/>
  <c r="CK104" i="4"/>
  <c r="CQ53" i="4"/>
  <c r="DE53" i="4"/>
  <c r="DF53" i="4" s="1"/>
  <c r="CQ48" i="4"/>
  <c r="DE48" i="4"/>
  <c r="DF48" i="4" s="1"/>
  <c r="DE74" i="4"/>
  <c r="DF74" i="4" s="1"/>
  <c r="DE63" i="4"/>
  <c r="DF63" i="4" s="1"/>
  <c r="CQ23" i="4"/>
  <c r="CQ63" i="4"/>
  <c r="DE60" i="4"/>
  <c r="DF60" i="4" s="1"/>
  <c r="DE16" i="4"/>
  <c r="DF16" i="4" s="1"/>
  <c r="CQ99" i="4"/>
  <c r="CQ32" i="4"/>
  <c r="DE9" i="4"/>
  <c r="DF9" i="4" s="1"/>
  <c r="CQ11" i="4"/>
  <c r="DE11" i="4"/>
  <c r="DF11" i="4" s="1"/>
  <c r="CQ12" i="4"/>
  <c r="CK105" i="4"/>
  <c r="CQ83" i="4"/>
  <c r="DE83" i="4"/>
  <c r="DF83" i="4" s="1"/>
  <c r="CQ50" i="4"/>
  <c r="DE50" i="4"/>
  <c r="DF50" i="4" s="1"/>
  <c r="DE67" i="4"/>
  <c r="DF67" i="4" s="1"/>
  <c r="DE35" i="4"/>
  <c r="DF35" i="4" s="1"/>
  <c r="DE75" i="4"/>
  <c r="DF75" i="4" s="1"/>
  <c r="CQ33" i="4"/>
  <c r="DE33" i="4"/>
  <c r="DF33" i="4" s="1"/>
  <c r="DE21" i="4"/>
  <c r="DF21" i="4" s="1"/>
  <c r="DE17" i="4"/>
  <c r="DF17" i="4" s="1"/>
  <c r="CQ90" i="4"/>
  <c r="DE90" i="4"/>
  <c r="DF90" i="4" s="1"/>
  <c r="CQ92" i="4"/>
  <c r="DE92" i="4"/>
  <c r="DF92" i="4" s="1"/>
  <c r="DE38" i="4"/>
  <c r="DF38" i="4" s="1"/>
  <c r="CQ71" i="4"/>
  <c r="DE19" i="4"/>
  <c r="DF19" i="4" s="1"/>
  <c r="DE36" i="4"/>
  <c r="DF36" i="4" s="1"/>
  <c r="DE76" i="4"/>
  <c r="DF76" i="4" s="1"/>
  <c r="DE27" i="4"/>
  <c r="DF27" i="4" s="1"/>
  <c r="DC27" i="4"/>
  <c r="DE94" i="4"/>
  <c r="DF94" i="4" s="1"/>
  <c r="CQ89" i="4"/>
  <c r="CQ21" i="4"/>
  <c r="DE65" i="4"/>
  <c r="DF65" i="4" s="1"/>
  <c r="DE52" i="4"/>
  <c r="DF52" i="4" s="1"/>
  <c r="CQ15" i="4"/>
  <c r="DE15" i="4"/>
  <c r="DF15" i="4" s="1"/>
  <c r="CK106" i="4"/>
  <c r="CQ24" i="4"/>
  <c r="DE20" i="4"/>
  <c r="DF20" i="4" s="1"/>
  <c r="DE85" i="4"/>
  <c r="DF85" i="4" s="1"/>
  <c r="CQ29" i="4"/>
  <c r="DE55" i="4"/>
  <c r="DF55" i="4" s="1"/>
  <c r="DE79" i="4"/>
  <c r="DF79" i="4" s="1"/>
  <c r="CQ22" i="4"/>
  <c r="CQ81" i="4"/>
  <c r="DE81" i="4"/>
  <c r="DF81" i="4" s="1"/>
  <c r="CQ88" i="4"/>
  <c r="DE64" i="4"/>
  <c r="DF64" i="4" s="1"/>
  <c r="CQ66" i="4"/>
  <c r="CQ30" i="4"/>
  <c r="CQ13" i="4"/>
  <c r="CQ72" i="4"/>
  <c r="DE72" i="4"/>
  <c r="DF72" i="4" s="1"/>
  <c r="DE14" i="4"/>
  <c r="DF14" i="4" s="1"/>
  <c r="DC17" i="4"/>
  <c r="CQ57" i="4"/>
  <c r="DE57" i="4"/>
  <c r="DF57" i="4" s="1"/>
  <c r="DE62" i="4"/>
  <c r="DF62" i="4" s="1"/>
  <c r="CQ59" i="4"/>
  <c r="DE39" i="4"/>
  <c r="DF39" i="4" s="1"/>
  <c r="CQ47" i="4"/>
  <c r="CT61" i="4"/>
  <c r="CQ68" i="4"/>
  <c r="DE25" i="4"/>
  <c r="DF25" i="4" s="1"/>
  <c r="CQ84" i="4"/>
  <c r="CQ26" i="4"/>
  <c r="CE107" i="4"/>
  <c r="CE109" i="4" s="1"/>
  <c r="CQ37" i="4"/>
  <c r="DE37" i="4"/>
  <c r="DF37" i="4" s="1"/>
  <c r="DE51" i="4"/>
  <c r="DF51" i="4" s="1"/>
  <c r="CQ10" i="4"/>
  <c r="DE10" i="4"/>
  <c r="DF10" i="4" s="1"/>
  <c r="DE93" i="4"/>
  <c r="DF93" i="4" s="1"/>
  <c r="DE91" i="4"/>
  <c r="DF91" i="4" s="1"/>
  <c r="CQ97" i="4"/>
  <c r="CH107" i="4"/>
  <c r="CH109" i="4" s="1"/>
  <c r="CQ77" i="4"/>
  <c r="DE41" i="4"/>
  <c r="DF41" i="4" s="1"/>
  <c r="DE69" i="4"/>
  <c r="DF69" i="4" s="1"/>
  <c r="DE46" i="4"/>
  <c r="DF46" i="4" s="1"/>
  <c r="CB107" i="4"/>
  <c r="CB109" i="4" s="1"/>
  <c r="AO101" i="4" l="1"/>
  <c r="AO102" i="4" s="1"/>
  <c r="AP101" i="4"/>
  <c r="AP102" i="4" s="1"/>
  <c r="AT101" i="4"/>
  <c r="AN106" i="4"/>
  <c r="AN104" i="4"/>
  <c r="AN105" i="4"/>
  <c r="AK105" i="4"/>
  <c r="AL105" i="4" s="1"/>
  <c r="AK106" i="4"/>
  <c r="AL106" i="4" s="1"/>
  <c r="AK104" i="4"/>
  <c r="AL104" i="4" s="1"/>
  <c r="AS100" i="4"/>
  <c r="AJ107" i="4"/>
  <c r="AJ109" i="4" s="1"/>
  <c r="AM106" i="4"/>
  <c r="AO106" i="4" s="1"/>
  <c r="AM105" i="4"/>
  <c r="AM104" i="4"/>
  <c r="AQ106" i="4"/>
  <c r="AQ105" i="4"/>
  <c r="AQ104" i="4"/>
  <c r="AR100" i="4"/>
  <c r="AR101" i="4" s="1"/>
  <c r="AR102" i="4" s="1"/>
  <c r="AW100" i="4"/>
  <c r="BS101" i="4"/>
  <c r="BG102" i="4"/>
  <c r="BD104" i="4"/>
  <c r="BD106" i="4"/>
  <c r="BD105" i="4"/>
  <c r="CK107" i="4"/>
  <c r="CK109" i="4" s="1"/>
  <c r="BP107" i="4"/>
  <c r="BP109" i="4" s="1"/>
  <c r="BM107" i="4"/>
  <c r="BM109" i="4" s="1"/>
  <c r="BJ107" i="4"/>
  <c r="BJ109" i="4" s="1"/>
  <c r="AO104" i="4" l="1"/>
  <c r="BG106" i="4"/>
  <c r="BS106" i="4" s="1"/>
  <c r="BG105" i="4"/>
  <c r="BS105" i="4" s="1"/>
  <c r="BG104" i="4"/>
  <c r="BS104" i="4" s="1"/>
  <c r="AO105" i="4"/>
  <c r="AN107" i="4"/>
  <c r="AN109" i="4" s="1"/>
  <c r="BS102" i="4"/>
  <c r="AL107" i="4"/>
  <c r="AL109" i="4" s="1"/>
  <c r="AS101" i="4"/>
  <c r="AW101" i="4"/>
  <c r="AW102" i="4" s="1"/>
  <c r="AT102" i="4"/>
  <c r="AK107" i="4"/>
  <c r="AK109" i="4" s="1"/>
  <c r="AV100" i="4"/>
  <c r="AP104" i="4"/>
  <c r="AR104" i="4" s="1"/>
  <c r="AP106" i="4"/>
  <c r="AR106" i="4" s="1"/>
  <c r="AP105" i="4"/>
  <c r="AR105" i="4" s="1"/>
  <c r="AM107" i="4"/>
  <c r="AM109" i="4" s="1"/>
  <c r="AZ100" i="4"/>
  <c r="AQ107" i="4"/>
  <c r="AQ109" i="4" s="1"/>
  <c r="AU100" i="4"/>
  <c r="AU101" i="4" s="1"/>
  <c r="AU102" i="4" s="1"/>
  <c r="BD107" i="4"/>
  <c r="BD109" i="4" s="1"/>
  <c r="AO107" i="4" l="1"/>
  <c r="AO109" i="4" s="1"/>
  <c r="BG107" i="4"/>
  <c r="BG109" i="4" s="1"/>
  <c r="AS102" i="4"/>
  <c r="AS106" i="4" s="1"/>
  <c r="AR107" i="4"/>
  <c r="AR109" i="4" s="1"/>
  <c r="AX100" i="4"/>
  <c r="AX101" i="4" s="1"/>
  <c r="AX102" i="4" s="1"/>
  <c r="AV101" i="4"/>
  <c r="AV102" i="4" s="1"/>
  <c r="AZ101" i="4"/>
  <c r="AT104" i="4"/>
  <c r="AT105" i="4"/>
  <c r="AT106" i="4"/>
  <c r="AZ102" i="4"/>
  <c r="AY100" i="4"/>
  <c r="AP107" i="4"/>
  <c r="AP109" i="4" s="1"/>
  <c r="BS107" i="4"/>
  <c r="BS109" i="4" s="1"/>
  <c r="AU106" i="4" l="1"/>
  <c r="AS104" i="4"/>
  <c r="AU104" i="4" s="1"/>
  <c r="AS105" i="4"/>
  <c r="AU105" i="4" s="1"/>
  <c r="AY102" i="4"/>
  <c r="BA102" i="4" s="1"/>
  <c r="AY101" i="4"/>
  <c r="BA101" i="4" s="1"/>
  <c r="AT107" i="4"/>
  <c r="AT109" i="4" s="1"/>
  <c r="AV104" i="4"/>
  <c r="AV106" i="4"/>
  <c r="AV105" i="4"/>
  <c r="CO100" i="4"/>
  <c r="BC101" i="4"/>
  <c r="BC102" i="4" s="1"/>
  <c r="BE100" i="4"/>
  <c r="AW105" i="4"/>
  <c r="AW104" i="4"/>
  <c r="AW106" i="4"/>
  <c r="AX104" i="4" l="1"/>
  <c r="AU107" i="4"/>
  <c r="AU109" i="4" s="1"/>
  <c r="AS107" i="4"/>
  <c r="AS109" i="4" s="1"/>
  <c r="AY105" i="4"/>
  <c r="AX105" i="4"/>
  <c r="AX106" i="4"/>
  <c r="AV107" i="4"/>
  <c r="AV109" i="4" s="1"/>
  <c r="AY104" i="4"/>
  <c r="BE101" i="4"/>
  <c r="BE102" i="4" s="1"/>
  <c r="AZ105" i="4"/>
  <c r="BF101" i="4"/>
  <c r="BF102" i="4" s="1"/>
  <c r="CR100" i="4"/>
  <c r="BC104" i="4"/>
  <c r="BE104" i="4" s="1"/>
  <c r="BC105" i="4"/>
  <c r="BE105" i="4" s="1"/>
  <c r="BC106" i="4"/>
  <c r="BE106" i="4" s="1"/>
  <c r="AZ106" i="4"/>
  <c r="AW107" i="4"/>
  <c r="AW109" i="4" s="1"/>
  <c r="AZ104" i="4"/>
  <c r="CO101" i="4"/>
  <c r="AY106" i="4"/>
  <c r="BA105" i="4" l="1"/>
  <c r="AX107" i="4"/>
  <c r="AX109" i="4" s="1"/>
  <c r="BA104" i="4"/>
  <c r="BA106" i="4"/>
  <c r="BE107" i="4"/>
  <c r="BE109" i="4" s="1"/>
  <c r="AY107" i="4"/>
  <c r="AY109" i="4" s="1"/>
  <c r="BH101" i="4"/>
  <c r="BH102" i="4" s="1"/>
  <c r="AZ107" i="4"/>
  <c r="AZ109" i="4" s="1"/>
  <c r="BI101" i="4"/>
  <c r="BI102" i="4" s="1"/>
  <c r="CU100" i="4"/>
  <c r="CO106" i="4"/>
  <c r="CR101" i="4"/>
  <c r="CR102" i="4" s="1"/>
  <c r="CO104" i="4"/>
  <c r="BC107" i="4"/>
  <c r="BC109" i="4" s="1"/>
  <c r="CO105" i="4"/>
  <c r="BF105" i="4"/>
  <c r="BF106" i="4"/>
  <c r="BF104" i="4"/>
  <c r="BH104" i="4" s="1"/>
  <c r="CP100" i="4"/>
  <c r="CO102" i="4"/>
  <c r="CR106" i="4" l="1"/>
  <c r="BH106" i="4"/>
  <c r="BI105" i="4"/>
  <c r="BI104" i="4"/>
  <c r="BK104" i="4" s="1"/>
  <c r="BI106" i="4"/>
  <c r="CR105" i="4"/>
  <c r="BH105" i="4"/>
  <c r="BA107" i="4"/>
  <c r="BA109" i="4" s="1"/>
  <c r="CP106" i="4"/>
  <c r="CQ106" i="4" s="1"/>
  <c r="CP105" i="4"/>
  <c r="CQ105" i="4" s="1"/>
  <c r="CO107" i="4"/>
  <c r="BL101" i="4"/>
  <c r="CX100" i="4"/>
  <c r="CP101" i="4"/>
  <c r="CQ100" i="4"/>
  <c r="CQ101" i="4" s="1"/>
  <c r="CQ102" i="4" s="1"/>
  <c r="BW107" i="4"/>
  <c r="CP104" i="4"/>
  <c r="CU101" i="4"/>
  <c r="BF107" i="4"/>
  <c r="BF109" i="4" s="1"/>
  <c r="CR104" i="4"/>
  <c r="BK101" i="4"/>
  <c r="BK102" i="4" s="1"/>
  <c r="CS105" i="4"/>
  <c r="CS100" i="4"/>
  <c r="CS106" i="4"/>
  <c r="CT105" i="4" l="1"/>
  <c r="BH107" i="4"/>
  <c r="BH109" i="4" s="1"/>
  <c r="CT106" i="4"/>
  <c r="BK105" i="4"/>
  <c r="CU105" i="4"/>
  <c r="CU104" i="4"/>
  <c r="BK106" i="4"/>
  <c r="CU106" i="4"/>
  <c r="BI107" i="4"/>
  <c r="BI109" i="4" s="1"/>
  <c r="CV106" i="4"/>
  <c r="CV100" i="4"/>
  <c r="CV105" i="4"/>
  <c r="CQ104" i="4"/>
  <c r="BL102" i="4"/>
  <c r="CS101" i="4"/>
  <c r="CS102" i="4" s="1"/>
  <c r="CT100" i="4"/>
  <c r="CT101" i="4" s="1"/>
  <c r="CT102" i="4" s="1"/>
  <c r="CP102" i="4"/>
  <c r="CU102" i="4"/>
  <c r="CR107" i="4"/>
  <c r="BW109" i="4"/>
  <c r="CP107" i="4"/>
  <c r="CQ107" i="4" s="1"/>
  <c r="CQ109" i="4" s="1"/>
  <c r="BZ107" i="4"/>
  <c r="CS104" i="4"/>
  <c r="CT104" i="4" s="1"/>
  <c r="BN101" i="4"/>
  <c r="BN102" i="4" s="1"/>
  <c r="BX107" i="4"/>
  <c r="BX109" i="4" s="1"/>
  <c r="BO101" i="4"/>
  <c r="BO102" i="4" s="1"/>
  <c r="DA100" i="4"/>
  <c r="CX101" i="4"/>
  <c r="CX102" i="4" s="1"/>
  <c r="CO109" i="4"/>
  <c r="CW105" i="4" l="1"/>
  <c r="BK107" i="4"/>
  <c r="BK109" i="4" s="1"/>
  <c r="CW106" i="4"/>
  <c r="BL105" i="4"/>
  <c r="BL104" i="4"/>
  <c r="BL106" i="4"/>
  <c r="CU107" i="4"/>
  <c r="CU109" i="4" s="1"/>
  <c r="BO106" i="4"/>
  <c r="BQ106" i="4" s="1"/>
  <c r="BO105" i="4"/>
  <c r="BO104" i="4"/>
  <c r="BQ104" i="4" s="1"/>
  <c r="CA109" i="4"/>
  <c r="DA101" i="4"/>
  <c r="DD100" i="4"/>
  <c r="BR101" i="4"/>
  <c r="BT101" i="4" s="1"/>
  <c r="CC107" i="4"/>
  <c r="CV104" i="4"/>
  <c r="CW104" i="4" s="1"/>
  <c r="CY106" i="4"/>
  <c r="CY100" i="4"/>
  <c r="BQ101" i="4"/>
  <c r="BQ102" i="4" s="1"/>
  <c r="CR109" i="4"/>
  <c r="BR102" i="4"/>
  <c r="BT102" i="4" s="1"/>
  <c r="CV101" i="4"/>
  <c r="CV102" i="4" s="1"/>
  <c r="CW100" i="4"/>
  <c r="CW101" i="4" s="1"/>
  <c r="CW102" i="4" s="1"/>
  <c r="BZ109" i="4"/>
  <c r="CS107" i="4"/>
  <c r="CS109" i="4" s="1"/>
  <c r="CP109" i="4"/>
  <c r="DA106" i="4" l="1"/>
  <c r="BQ105" i="4"/>
  <c r="BQ107" i="4" s="1"/>
  <c r="BQ109" i="4" s="1"/>
  <c r="DA105" i="4"/>
  <c r="BN106" i="4"/>
  <c r="CX106" i="4"/>
  <c r="BR105" i="4"/>
  <c r="BT105" i="4" s="1"/>
  <c r="BN104" i="4"/>
  <c r="BL107" i="4"/>
  <c r="CX104" i="4"/>
  <c r="BO107" i="4"/>
  <c r="BO109" i="4" s="1"/>
  <c r="BR104" i="4"/>
  <c r="BT104" i="4" s="1"/>
  <c r="BN105" i="4"/>
  <c r="CX105" i="4"/>
  <c r="CD109" i="4"/>
  <c r="BR106" i="4"/>
  <c r="BT106" i="4" s="1"/>
  <c r="DA104" i="4"/>
  <c r="CC109" i="4"/>
  <c r="CV107" i="4"/>
  <c r="DB106" i="4"/>
  <c r="DB105" i="4"/>
  <c r="DB100" i="4"/>
  <c r="CF107" i="4"/>
  <c r="CY104" i="4"/>
  <c r="CT107" i="4"/>
  <c r="CT109" i="4" s="1"/>
  <c r="CY101" i="4"/>
  <c r="CY102" i="4" s="1"/>
  <c r="CZ100" i="4"/>
  <c r="CZ101" i="4" s="1"/>
  <c r="CZ102" i="4" s="1"/>
  <c r="DA102" i="4"/>
  <c r="DD102" i="4" s="1"/>
  <c r="DD101" i="4"/>
  <c r="CY105" i="4"/>
  <c r="DC105" i="4" l="1"/>
  <c r="DD105" i="4"/>
  <c r="DA107" i="4"/>
  <c r="DA109" i="4" s="1"/>
  <c r="DD104" i="4"/>
  <c r="CZ104" i="4"/>
  <c r="BN107" i="4"/>
  <c r="BN109" i="4" s="1"/>
  <c r="DD106" i="4"/>
  <c r="DC106" i="4"/>
  <c r="BT107" i="4"/>
  <c r="BT109" i="4" s="1"/>
  <c r="CZ106" i="4"/>
  <c r="BR107" i="4"/>
  <c r="BR109" i="4" s="1"/>
  <c r="BL109" i="4"/>
  <c r="CX107" i="4"/>
  <c r="CX109" i="4" s="1"/>
  <c r="CG109" i="4"/>
  <c r="CL105" i="4"/>
  <c r="CM105" i="4" s="1"/>
  <c r="CL106" i="4"/>
  <c r="CM106" i="4" s="1"/>
  <c r="CF109" i="4"/>
  <c r="CY107" i="4"/>
  <c r="DE106" i="4"/>
  <c r="CI107" i="4"/>
  <c r="DB104" i="4"/>
  <c r="CL104" i="4"/>
  <c r="CM104" i="4" s="1"/>
  <c r="CZ105" i="4"/>
  <c r="DE105" i="4"/>
  <c r="CV109" i="4"/>
  <c r="CW107" i="4"/>
  <c r="CW109" i="4" s="1"/>
  <c r="DB101" i="4"/>
  <c r="DE100" i="4"/>
  <c r="DF100" i="4" s="1"/>
  <c r="DC100" i="4"/>
  <c r="DC101" i="4" s="1"/>
  <c r="DC102" i="4" s="1"/>
  <c r="CM107" i="4" l="1"/>
  <c r="CM109" i="4" s="1"/>
  <c r="DF106" i="4"/>
  <c r="DF105" i="4"/>
  <c r="DD107" i="4"/>
  <c r="DD109" i="4" s="1"/>
  <c r="CJ109" i="4"/>
  <c r="DB102" i="4"/>
  <c r="DE102" i="4" s="1"/>
  <c r="DF102" i="4" s="1"/>
  <c r="DE101" i="4"/>
  <c r="DF101" i="4" s="1"/>
  <c r="CL107" i="4"/>
  <c r="CL109" i="4" s="1"/>
  <c r="DC104" i="4"/>
  <c r="DE104" i="4"/>
  <c r="DF104" i="4" s="1"/>
  <c r="CI109" i="4"/>
  <c r="DB107" i="4"/>
  <c r="CZ107" i="4"/>
  <c r="CZ109" i="4" s="1"/>
  <c r="CY109" i="4"/>
  <c r="DC107" i="4" l="1"/>
  <c r="DC109" i="4" s="1"/>
  <c r="DE107" i="4"/>
  <c r="DB109" i="4"/>
  <c r="DE109" i="4" l="1"/>
  <c r="DF107" i="4"/>
  <c r="DF109" i="4" s="1"/>
</calcChain>
</file>

<file path=xl/sharedStrings.xml><?xml version="1.0" encoding="utf-8"?>
<sst xmlns="http://schemas.openxmlformats.org/spreadsheetml/2006/main" count="1265" uniqueCount="297">
  <si>
    <t>HOSPITAL NAME</t>
  </si>
  <si>
    <t>HOSPITAL SYSTEM</t>
  </si>
  <si>
    <t>HOSPITAL CLASS</t>
  </si>
  <si>
    <t>UPL</t>
  </si>
  <si>
    <t>LOUISIANA DEPARTMENT OF HEALTH</t>
  </si>
  <si>
    <t>STATE DIRECTED PAYMENTS CONSIDERATIONS</t>
  </si>
  <si>
    <t>DIRECTED FEE SCHEDULE OPTIONS ANALYSIS - TIERED CATEGORIES</t>
  </si>
  <si>
    <t xml:space="preserve">ADD-ON HOSPITAL CATEGORIES </t>
  </si>
  <si>
    <t>TIER MODEL</t>
  </si>
  <si>
    <t>CURRENT SUPPLEMENTAL PAYMENTS</t>
  </si>
  <si>
    <t>MEDICAID ID</t>
  </si>
  <si>
    <t xml:space="preserve">BASE HOSPITAL CATEGORY </t>
  </si>
  <si>
    <t xml:space="preserve">NEONATAL INTENSIVE CARE UNIT </t>
  </si>
  <si>
    <t xml:space="preserve">PEDIATRIC INTENSIVE CARE UNIT </t>
  </si>
  <si>
    <t xml:space="preserve">PSYCHIATRIC UNIT </t>
  </si>
  <si>
    <t>TRAUMA UNIT</t>
  </si>
  <si>
    <t>NUMBER OF POINTS</t>
  </si>
  <si>
    <t>HOSPITAL TIER</t>
  </si>
  <si>
    <t>BASE PAYMENTS</t>
  </si>
  <si>
    <t>MEDICAID DSH/UCC</t>
  </si>
  <si>
    <t>FULL MEDICAID PRICING</t>
  </si>
  <si>
    <t>TOTAL AMOUNT</t>
  </si>
  <si>
    <t>Urban Public Hospital</t>
  </si>
  <si>
    <t xml:space="preserve">Rural Hospital </t>
  </si>
  <si>
    <t xml:space="preserve">Teaching Hospital </t>
  </si>
  <si>
    <t>Other Urban</t>
  </si>
  <si>
    <t>Total</t>
  </si>
  <si>
    <t/>
  </si>
  <si>
    <t>ABBEVILLE GENERAL HOSPITAL</t>
  </si>
  <si>
    <t>Rural (Public and Private)</t>
  </si>
  <si>
    <t>Other Non-Teaching</t>
  </si>
  <si>
    <t>No</t>
  </si>
  <si>
    <t>Yes</t>
  </si>
  <si>
    <t>ABROM KAPLAN MEMORIAL</t>
  </si>
  <si>
    <t>ACADIA GENERAL HOSPITAL INC</t>
  </si>
  <si>
    <t>Ochsner / LGH</t>
  </si>
  <si>
    <t>ACADIA SAINT LANDRY HOSPITAL</t>
  </si>
  <si>
    <t>ALLEN PARISH HOSPITAL</t>
  </si>
  <si>
    <t>ASSUMPTION COMMUNITY HOSPITAL</t>
  </si>
  <si>
    <t>AVOYELLES HOSPITAL</t>
  </si>
  <si>
    <t>BATON ROUGE GENERAL MEDICAL C</t>
  </si>
  <si>
    <t>Baton Rouge General / Baton Rouge General Mid City</t>
  </si>
  <si>
    <t>Teaching Hospital</t>
  </si>
  <si>
    <t>BATON ROUGE GENERAL - MID CITY***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</si>
  <si>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</si>
  <si>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</si>
  <si>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</si>
  <si>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</si>
  <si>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</si>
  <si>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CENTRAL LOUISIANA SURGICAL HO</t>
  </si>
  <si>
    <t>Other Urban Private</t>
  </si>
  <si>
    <t>CHILDRENS HOSPITAL NEWORLEANS</t>
  </si>
  <si>
    <t>Louisiana Children’s Medical Center</t>
  </si>
  <si>
    <t>CHRISTUS COUSHATTA HEALTHCARE</t>
  </si>
  <si>
    <t>CHRISTUS HEALTH SHREVEPORT-BO</t>
  </si>
  <si>
    <t>Christus</t>
  </si>
  <si>
    <t>CHRISTUS ST FRANCES CABRINI</t>
  </si>
  <si>
    <t>CHRISTUS ST PATRICK HOSPITAL</t>
  </si>
  <si>
    <t>CITIZENS MEDICAL CENTER</t>
  </si>
  <si>
    <t>CLAIBORNE MEMORIAL MEDICAL CE</t>
  </si>
  <si>
    <t>DEQUINCY MEMORIAL HOSPITAL</t>
  </si>
  <si>
    <t>DESOTO REGIONAL HEALTH SYSTEM</t>
  </si>
  <si>
    <t>EAST CARROLL PARISH HOSPITAL</t>
  </si>
  <si>
    <t>EAST JEFFERSON GENERAL HOSP</t>
  </si>
  <si>
    <t>FAIRWAY MEDICAL CENTER LLC</t>
  </si>
  <si>
    <t>FRANKLIN FOUNDATION HOSP</t>
  </si>
  <si>
    <t>FRANKLIN MEDICAL CENTER</t>
  </si>
  <si>
    <t>GLENWOOD REGIONAL MEDICAL CEN</t>
  </si>
  <si>
    <t>Glenwood Regional Medical Center</t>
  </si>
  <si>
    <t>HARDTNER MEDICAL CENTER</t>
  </si>
  <si>
    <t>HEART HOSPITAL OF LAFAYETTE</t>
  </si>
  <si>
    <t>HOOD MEMORIAL HOSPITAL</t>
  </si>
  <si>
    <t>IBERIA GENERAL HOSP &amp; MED CTR</t>
  </si>
  <si>
    <t>Hospital Service Districts</t>
  </si>
  <si>
    <t>JACKSON PARISH HOSPITAL</t>
  </si>
  <si>
    <t>JENNINGS AMERICAN LEGION HOSP</t>
  </si>
  <si>
    <t>LADY OF THE SEA GENERAL HOSP</t>
  </si>
  <si>
    <t>LAFAYETTE GENERAL MED CENTER</t>
  </si>
  <si>
    <t>LAFAYETTE SURGICAL SPECIALTY</t>
  </si>
  <si>
    <t>LAKE AREA MEDICAL CENTER</t>
  </si>
  <si>
    <t>LAKE CHARLES MEMORIAL HOSP</t>
  </si>
  <si>
    <t>Lake Charles Memorial Hospital</t>
  </si>
  <si>
    <t>LANE REGIONAL MEDICAL CENTER</t>
  </si>
  <si>
    <t>LASALLE GENERAL HOSPITAL</t>
  </si>
  <si>
    <t>MADISON PARISH HOSPITAL</t>
  </si>
  <si>
    <t>MERCY REGIONAL MEDICAL CENTER</t>
  </si>
  <si>
    <t>Allegiance Health</t>
  </si>
  <si>
    <t>MINDEN MEDICAL CENTER</t>
  </si>
  <si>
    <t>MONROE SURGICAL HOSPITAL</t>
  </si>
  <si>
    <t>MOREHOUSE GENERAL HOSP</t>
  </si>
  <si>
    <t xml:space="preserve">NATCHITOCHES REGIONAL MEDICAL </t>
  </si>
  <si>
    <t>NEW ORLEANS EAST HOSPITAL</t>
  </si>
  <si>
    <t>NORTH CADDO MEMORIAL HOSPITAL</t>
  </si>
  <si>
    <t>NORTH OAKS MEDICAL CENTER</t>
  </si>
  <si>
    <t>NORTHERN LA MEDICAL CENTER</t>
  </si>
  <si>
    <t>OAKDALE COMMUNITY HOSPITAL</t>
  </si>
  <si>
    <t>OCHSNER MEDICAL CENTER</t>
  </si>
  <si>
    <t>OCHSNER MEDICAL CENTER BATON</t>
  </si>
  <si>
    <t>OCHSNER MEDICAL CENTER NORTH SHORE</t>
  </si>
  <si>
    <t>OCHSNER MEDICAL CTR KENNER</t>
  </si>
  <si>
    <t>OCHSNER ST ANNE GENERAL HOSPI</t>
  </si>
  <si>
    <t>OCHSNER ST. MARY</t>
  </si>
  <si>
    <t>OPELOUSAS GENERAL HEALTH SYST</t>
  </si>
  <si>
    <t>OUR LADY OF LOURDES REG MED</t>
  </si>
  <si>
    <t>Franciscan Missionaries of Our Lady</t>
  </si>
  <si>
    <t>OUR LADY OF THE ANGELS HOSPIT</t>
  </si>
  <si>
    <t>OUR LADY OF THE LAKE REGIONAL</t>
  </si>
  <si>
    <t>PARK PLACE SURGICAL HOSPITAL</t>
  </si>
  <si>
    <t>PHYSICIANS MEDICAL CENTER</t>
  </si>
  <si>
    <t>POINTE COUPEE GENERAL HOSP</t>
  </si>
  <si>
    <t>PREVOST MEMORIAL HOSPITAL</t>
  </si>
  <si>
    <t>RAPIDES REGIONAL MED CENTER</t>
  </si>
  <si>
    <t>Rapides Regional / Tulane University</t>
  </si>
  <si>
    <t>REEVES MEMORIAL MEDICAL CENTE</t>
  </si>
  <si>
    <t>RICHARDSON MEDICAL CENTER</t>
  </si>
  <si>
    <t>RICHLAND PARISH HOSPITAL</t>
  </si>
  <si>
    <t>RIVERLAND MEDICAL CENTER</t>
  </si>
  <si>
    <t>RIVERSIDE MED CTR FRANKLINTON</t>
  </si>
  <si>
    <t>SABINE MEDICAL CENTER INC</t>
  </si>
  <si>
    <t>SAVOY MEDICAL CENTER</t>
  </si>
  <si>
    <t>SHRINERS HOSPITALS FOR CHILDR</t>
  </si>
  <si>
    <t>SLIDELL MEMORIAL HOSPITAL</t>
  </si>
  <si>
    <t>SOUTH CAMERON MEMORIAL HOSPIT</t>
  </si>
  <si>
    <t>SOUTHERN REGIONAL MEDICAL</t>
  </si>
  <si>
    <t>SOUTHERN SURGICAL HOSPITAL</t>
  </si>
  <si>
    <t>SPECIALISTS HOSPITAL SHREVEPORT</t>
  </si>
  <si>
    <t>SPRINGHILL MEDICAL CENTER</t>
  </si>
  <si>
    <t>ST BERNARD PARISH HOSPITAL</t>
  </si>
  <si>
    <t>ST CHARLES PARISH HOSPITAL</t>
  </si>
  <si>
    <t>ST FRANCIS MEDICAL CENTER</t>
  </si>
  <si>
    <t>ST HELENA PARISH HOSPITAL</t>
  </si>
  <si>
    <t>ST JAMES PARISH HOSPITAL</t>
  </si>
  <si>
    <t>ST MARTIN HOSPITAL</t>
  </si>
  <si>
    <t>ST. MARY'S - SHREVEPORT***</t>
  </si>
  <si>
    <t>Ochsner LSU Health Shreveport</t>
  </si>
  <si>
    <t>ST TAMMANY PARISH HOSPITAL</t>
  </si>
  <si>
    <t>STERLING SURGICAL HOSPITAL</t>
  </si>
  <si>
    <t>SURGICAL SPECIALTY CENTER OF</t>
  </si>
  <si>
    <t>TERREBONNE GENERAL MEDICAL CE</t>
  </si>
  <si>
    <t>THIBODAUX REGIONAL MEDICAL CT</t>
  </si>
  <si>
    <t>TOURO INFIRMARY</t>
  </si>
  <si>
    <t>TULANE UNIVERSITY HOSPITAL</t>
  </si>
  <si>
    <t>UNION GENERAL HOSPITAL</t>
  </si>
  <si>
    <t>UNIVERSITY HEALTH MONROE</t>
  </si>
  <si>
    <t>UNIVERSITY HEALTH SHREVEPORT</t>
  </si>
  <si>
    <t>UNIVERSITY HOSPITALS &amp; CLINIC</t>
  </si>
  <si>
    <t>UNIVERSITY MED CTR NEWORLEANS</t>
  </si>
  <si>
    <t>WEST CALCASIEU CAMERON HOSP</t>
  </si>
  <si>
    <t>WEST CARROLL MEMORIAL HOSPITA</t>
  </si>
  <si>
    <t>WEST FELICIANA PARISH HOSP</t>
  </si>
  <si>
    <t>WEST JEFFERSON MEDICAL CTR</t>
  </si>
  <si>
    <t>WILLIS-KNIGHTON MEDICAL CENT</t>
  </si>
  <si>
    <t>Willis-Knighton</t>
  </si>
  <si>
    <t>WINN PARISH MEDICAL CENTER</t>
  </si>
  <si>
    <t>WOMANS HOSPITAL FOUNDATION</t>
  </si>
  <si>
    <t>Womans Hospital</t>
  </si>
  <si>
    <t>BASE PAYMENTS - INPATIENT</t>
  </si>
  <si>
    <t>BASE PAYMENTS - OUTPATIENT</t>
  </si>
  <si>
    <t>MODELED DFS INCREASE - INPATIENT</t>
  </si>
  <si>
    <t>MODELED DFS INCREASE - OUTPATIENT</t>
  </si>
  <si>
    <t>MODELED DFS PAYMENTS – SCENARIO 3: ADDITIONAL $900 MIL</t>
  </si>
  <si>
    <t xml:space="preserve">With SCHIP - For Daniel </t>
  </si>
  <si>
    <t>MCIP/SCHIP</t>
  </si>
  <si>
    <t>Non-Exp
(Non-CHIP)</t>
  </si>
  <si>
    <t>Exp</t>
  </si>
  <si>
    <t>ACLA</t>
  </si>
  <si>
    <t>AETNA</t>
  </si>
  <si>
    <t>HBL</t>
  </si>
  <si>
    <t>LHC</t>
  </si>
  <si>
    <t>UHC</t>
  </si>
  <si>
    <t>% Breakout</t>
  </si>
  <si>
    <t>DOS CY 2021 Distribution With SCHIP - For Daniel</t>
  </si>
  <si>
    <t>MCHIP/SCHIP</t>
  </si>
  <si>
    <t>Expansion</t>
  </si>
  <si>
    <t>Q1 Distribution: July - September 2022</t>
  </si>
  <si>
    <t>Q1 Payments: July 22 - September 22</t>
  </si>
  <si>
    <t>Check</t>
  </si>
  <si>
    <t>Q2 Payments: October 22 - December 22</t>
  </si>
  <si>
    <t>LHCC</t>
  </si>
  <si>
    <t>TOTALS</t>
  </si>
  <si>
    <t>Directed Pmt</t>
  </si>
  <si>
    <t>Accord Rehabilitaion Hospital (Pay to: MMO Rehabilitation &amp; Wellness)</t>
  </si>
  <si>
    <t>Allegiance Health Center of Ruston</t>
  </si>
  <si>
    <t>Apollo Behavioral Health Hospital</t>
  </si>
  <si>
    <t>Baton Rouge Behavioral Hospital</t>
  </si>
  <si>
    <t>Baton Rouge Rehab Hospital</t>
  </si>
  <si>
    <t>BEACON BEHAVIORAL HOSPITAL IN</t>
  </si>
  <si>
    <t>Beacon Behavioral Hospital-CE</t>
  </si>
  <si>
    <t>Beacon Behavioral Hospital-New Orleans</t>
  </si>
  <si>
    <t>Bethesda Rehabilitation Hospital</t>
  </si>
  <si>
    <t>Bogalusa Rehabilitation Hospital</t>
  </si>
  <si>
    <t>Brentwood Hospital</t>
  </si>
  <si>
    <t>Bridgepoint Continuing Care Hospital (formerly Louisiana Continuing Care Hospital)</t>
  </si>
  <si>
    <t>Central La State Hospital</t>
  </si>
  <si>
    <t>Christus Dubuis Hospital of Alexandria</t>
  </si>
  <si>
    <t>Community Care Hospital</t>
  </si>
  <si>
    <t>Compass Behavioral Center of Alexandria</t>
  </si>
  <si>
    <t>Compass Behavioral Center of Houma</t>
  </si>
  <si>
    <t>Cornerstone Hospital - West Monroe</t>
  </si>
  <si>
    <t>Cornerstone Hospital of Bossier City</t>
  </si>
  <si>
    <t>Cornerstone Hospital of Southwest Louisiana</t>
  </si>
  <si>
    <t>COVINGTON - AMG PHYSICAL REHA</t>
  </si>
  <si>
    <t>Cypress Grove Behavioral Health</t>
  </si>
  <si>
    <t>Eastern La State Hospital</t>
  </si>
  <si>
    <t>Encompass Health Rehabilitation Hospital of Alexandria</t>
  </si>
  <si>
    <t>Encompass Health Rehabilitation Hospital of Shreve</t>
  </si>
  <si>
    <t>Genesis Behavioral Hospital, Inc.</t>
  </si>
  <si>
    <t>HOUMA-AMG SPECIALTY HOSPITAL</t>
  </si>
  <si>
    <t>IBERIA REHABILITATION HOSPITAL</t>
  </si>
  <si>
    <t>Intensive Specialty Hospital (formerly: Promise Hospital of Louisiana)</t>
  </si>
  <si>
    <t>KPC Promise Hospital of Baton Rouge (formerly: Promise Hospital of BR)</t>
  </si>
  <si>
    <t>Lafayette Physical Rehab Hospital</t>
  </si>
  <si>
    <t>Lafayette-AMG Specialty Hospital (PayTo:LTAC of Louisiana LLC)</t>
  </si>
  <si>
    <t>Lake Pines Hospital</t>
  </si>
  <si>
    <t>Leesville Rehabilitation Hospital</t>
  </si>
  <si>
    <t>Longleaf Hospital (PayTo: Crossroads Regional Hospital)</t>
  </si>
  <si>
    <t xml:space="preserve">Louisiana Behavioral Health </t>
  </si>
  <si>
    <t>Louisiana Extended Care Hospital of Lafayette</t>
  </si>
  <si>
    <t>Louisiana Extended Care Hospital of Natchitoches</t>
  </si>
  <si>
    <t>Louisiana Extended Care Hospital of West Monroe</t>
  </si>
  <si>
    <t>North Oaks Rehabilitation Hospital</t>
  </si>
  <si>
    <t>Northlake Behavioral Health System</t>
  </si>
  <si>
    <t>Northshore Extended Care Hospital (formerly: St Catherine Memorial Hospital)</t>
  </si>
  <si>
    <t>North Shore Rehabilitation</t>
  </si>
  <si>
    <t>Oceans Behavioral Hospital of Alexandria LLC</t>
  </si>
  <si>
    <t>Oceans Behavioral Hospital of Baton Rouge</t>
  </si>
  <si>
    <t>Oceans Behavioral Hospital of DeRidder</t>
  </si>
  <si>
    <t>Oceans Behavioral Hospital of Greater New Orleans, LLC</t>
  </si>
  <si>
    <t>Oceans Behavioral Hospital of Kentwood</t>
  </si>
  <si>
    <t>Oceans Behavioral Hospital of Lake Charles</t>
  </si>
  <si>
    <t>Oceans Behavioral Hospital of Opelousas</t>
  </si>
  <si>
    <t>Oceans Hospital of Broussard</t>
  </si>
  <si>
    <t>Ochsner Extended Care Hospital</t>
  </si>
  <si>
    <t>Ochsner Rehabilitation Hospital</t>
  </si>
  <si>
    <t>PAM Specialty Hospital of Covington (formerly: Northshore Specialty Hospital)</t>
  </si>
  <si>
    <t>Pam Specialty Hospital of Hammond</t>
  </si>
  <si>
    <t>PAM Specialty Hospital of Shreveport (formerly: Lifecare Hospitals of Shreveport)</t>
  </si>
  <si>
    <t>Pathway Rehabilitation Hospital of Bossier</t>
  </si>
  <si>
    <t>Physicians Behavioral Hospital</t>
  </si>
  <si>
    <t>Red River Behavioral Center</t>
  </si>
  <si>
    <t>Regions Behavioral Hospital</t>
  </si>
  <si>
    <t>Rehabilitation Hospital of Jennings</t>
  </si>
  <si>
    <t>River Oaks Hospital</t>
  </si>
  <si>
    <t>River Place Behavioral Health</t>
  </si>
  <si>
    <t>Riverbend Rehabilitation Hospital (formerly: Bastrop Rehab Hospital)</t>
  </si>
  <si>
    <t>Riverside Hospital of Louisiana, Inc.</t>
  </si>
  <si>
    <t>Ruston Regional Specialty Hospital (formerly: Lifecare Specialty Hospital)</t>
  </si>
  <si>
    <t>Sage LTAC LLC (Formerly: Baton Rouge AMG Specialty Hospital)</t>
  </si>
  <si>
    <t>Sage Rehab Institute</t>
  </si>
  <si>
    <t>Sage Rehab of Lafayette</t>
  </si>
  <si>
    <t>Seaside Behavioral Center</t>
  </si>
  <si>
    <t>Seaside Health System</t>
  </si>
  <si>
    <t xml:space="preserve">Serenity Springs Specialty Hospital </t>
  </si>
  <si>
    <t>Southeast Regional Medical Center</t>
  </si>
  <si>
    <t>Specialty Hospital</t>
  </si>
  <si>
    <t>Specialty Rehabilitation Hospital</t>
  </si>
  <si>
    <t>St James Behavioral Health Hospital</t>
  </si>
  <si>
    <t>Sterlington Rehabilitation Hospital</t>
  </si>
  <si>
    <t>The Neuro Medical Center Rehab Hospital</t>
  </si>
  <si>
    <t>United Medical Healthwest</t>
  </si>
  <si>
    <t>United Medical Rehab Hospital</t>
  </si>
  <si>
    <t>Universal Behavioral Health Hospital</t>
  </si>
  <si>
    <t>Vermillion Behavioral Health (PayTo: Acadia Hospital of Lafayette)</t>
  </si>
  <si>
    <t>Hospital Type</t>
  </si>
  <si>
    <t>Modeled Payment - Inpatient</t>
  </si>
  <si>
    <t>Modeled Payment - Outpatient</t>
  </si>
  <si>
    <t>Modeled Remaining DSH</t>
  </si>
  <si>
    <t>Total Modeled Payments</t>
  </si>
  <si>
    <t>Q2 Distribution: October - December 2022</t>
  </si>
  <si>
    <t>Q3 Distribution: January - March 2023</t>
  </si>
  <si>
    <t>Q4 Distribution: April - June 2023</t>
  </si>
  <si>
    <t>Q3 Payments: January - March 2023</t>
  </si>
  <si>
    <t>TOTALS - FY 23</t>
  </si>
  <si>
    <t>Sub Total</t>
  </si>
  <si>
    <t>Grand Total</t>
  </si>
  <si>
    <t>Adjustment</t>
  </si>
  <si>
    <t>St Landry Extended Care Hospital</t>
  </si>
  <si>
    <t>Annual Estimated Payments</t>
  </si>
  <si>
    <t>Inpatient</t>
  </si>
  <si>
    <t>Outpatient</t>
  </si>
  <si>
    <t>Premium Tax Liability</t>
  </si>
  <si>
    <t>LPR STATE DIRECTED PAYMENTS - SFY 2023</t>
  </si>
  <si>
    <t>Medicaid ID</t>
  </si>
  <si>
    <t xml:space="preserve">Tax ID </t>
  </si>
  <si>
    <t>Inaptient</t>
  </si>
  <si>
    <t>Compass Behavioral Center of Lafayette (formerly: Compass Behavioral Center of Crowley)</t>
  </si>
  <si>
    <t>Beacon Behavioral Hospital-Northshore, Inc. (formerly: Magnolia Behavioral Healthcare LLC)</t>
  </si>
  <si>
    <t>PAM Health Specialty Hospital of New Orleans (formerly: Curahealth New Orleans)</t>
  </si>
  <si>
    <t>Zachary-AMG Specialty Hospital (formerly: Feliciana-AMG Specialty Hospital)</t>
  </si>
  <si>
    <t>Covington Behavioral Health (formerly: Greenbrier Hospital)</t>
  </si>
  <si>
    <t>Compass Senior Care Hospital (formerly: Jennings Senior Care Hospital)</t>
  </si>
  <si>
    <t>Riverbridge Specialty Hospital (formerly: Promise Hospital of MISS LOU &amp; Professional Rehab Hospital)</t>
  </si>
  <si>
    <t>Bliant Specialty Hospital (formerly: St Theresa Specialty Hospital, LLC)</t>
  </si>
  <si>
    <t>ClearSky Rehabilitation Hospital of Rosepine, LLC (formerly: Tri Parish Rehab Hospital)</t>
  </si>
  <si>
    <t>Closed Facility/New Ownership</t>
  </si>
  <si>
    <t>Est Recon Recoup &gt; 50% of Year 1 Est Pmts</t>
  </si>
  <si>
    <t>Q4 Payments: April -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</si>
</sst>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43" formatCode="_(* #,##0.00_);_(* \(#,##0.00\);_(* &quot;-&quot;??_);_(@_)"/>
    <numFmt numFmtId="164" formatCode="0.0"/>
    <numFmt numFmtId="165" formatCode="&quot;$&quot;\ #,##0_);&quot;$&quot;\ \(#,##0\)"/>
    <numFmt numFmtId="166" formatCode="#,##0_);\(#,##0\);\-??_)"/>
    <numFmt numFmtId="167" formatCode="0.0%"/>
    <numFmt numFmtId="168" formatCode="_(* #,##0_);_(* \(#,##0\);_(* &quot;-&quot;??_);_(@_)"/>
    <numFmt numFmtId="169" formatCode="#,##0.00000_);\(#,##0.00000\)"/>
    <numFmt numFmtId="170" formatCode="0.0%\ ;\(0.0%\)"/>
    <numFmt numFmtId="171" formatCode="##\-#####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u val="singleAccounting"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A4977"/>
        <bgColor indexed="64"/>
      </patternFill>
    </fill>
    <fill>
      <patternFill patternType="solid">
        <fgColor rgb="FFC6C9CA"/>
        <bgColor indexed="64"/>
      </patternFill>
    </fill>
    <fill>
      <patternFill patternType="solid">
        <fgColor rgb="FFE8E9E9"/>
        <bgColor indexed="64"/>
      </patternFill>
    </fill>
    <fill>
      <patternFill patternType="gray0625">
        <fgColor rgb="FF00000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Continuous" wrapText="1"/>
    </xf>
    <xf numFmtId="0" fontId="5" fillId="3" borderId="8" xfId="0" applyFont="1" applyFill="1" applyBorder="1" applyAlignment="1">
      <alignment horizontal="centerContinuous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left"/>
    </xf>
    <xf numFmtId="0" fontId="6" fillId="0" borderId="7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6" fillId="0" borderId="12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166" fontId="6" fillId="4" borderId="13" xfId="0" applyNumberFormat="1" applyFont="1" applyFill="1" applyBorder="1" applyAlignment="1">
      <alignment horizontal="right"/>
    </xf>
    <xf numFmtId="166" fontId="6" fillId="4" borderId="0" xfId="0" applyNumberFormat="1" applyFont="1" applyFill="1" applyBorder="1" applyAlignment="1">
      <alignment horizontal="right"/>
    </xf>
    <xf numFmtId="166" fontId="6" fillId="4" borderId="5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66" fontId="6" fillId="0" borderId="13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6" fontId="6" fillId="0" borderId="5" xfId="0" applyNumberFormat="1" applyFont="1" applyFill="1" applyBorder="1" applyAlignment="1">
      <alignment horizontal="right"/>
    </xf>
    <xf numFmtId="0" fontId="4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15" xfId="0" applyFont="1" applyFill="1" applyBorder="1"/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164" fontId="6" fillId="4" borderId="15" xfId="0" applyNumberFormat="1" applyFont="1" applyFill="1" applyBorder="1" applyAlignment="1">
      <alignment horizontal="center"/>
    </xf>
    <xf numFmtId="165" fontId="4" fillId="4" borderId="17" xfId="0" applyNumberFormat="1" applyFont="1" applyFill="1" applyBorder="1" applyAlignment="1">
      <alignment horizontal="right"/>
    </xf>
    <xf numFmtId="165" fontId="4" fillId="4" borderId="15" xfId="0" applyNumberFormat="1" applyFont="1" applyFill="1" applyBorder="1" applyAlignment="1">
      <alignment horizontal="right"/>
    </xf>
    <xf numFmtId="165" fontId="4" fillId="4" borderId="16" xfId="0" applyNumberFormat="1" applyFont="1" applyFill="1" applyBorder="1" applyAlignment="1">
      <alignment horizontal="right"/>
    </xf>
    <xf numFmtId="0" fontId="5" fillId="3" borderId="6" xfId="0" applyFont="1" applyFill="1" applyBorder="1" applyAlignment="1">
      <alignment horizontal="centerContinuous" wrapText="1"/>
    </xf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5" fontId="6" fillId="0" borderId="7" xfId="0" applyNumberFormat="1" applyFont="1" applyFill="1" applyBorder="1"/>
    <xf numFmtId="165" fontId="6" fillId="0" borderId="8" xfId="0" applyNumberFormat="1" applyFont="1" applyFill="1" applyBorder="1"/>
    <xf numFmtId="166" fontId="6" fillId="4" borderId="0" xfId="0" applyNumberFormat="1" applyFont="1" applyFill="1" applyBorder="1"/>
    <xf numFmtId="166" fontId="6" fillId="4" borderId="5" xfId="0" applyNumberFormat="1" applyFont="1" applyFill="1" applyBorder="1"/>
    <xf numFmtId="166" fontId="6" fillId="0" borderId="0" xfId="0" applyNumberFormat="1" applyFont="1" applyFill="1" applyBorder="1"/>
    <xf numFmtId="166" fontId="6" fillId="0" borderId="5" xfId="0" applyNumberFormat="1" applyFont="1" applyFill="1" applyBorder="1"/>
    <xf numFmtId="165" fontId="4" fillId="4" borderId="15" xfId="0" applyNumberFormat="1" applyFont="1" applyFill="1" applyBorder="1"/>
    <xf numFmtId="167" fontId="4" fillId="4" borderId="14" xfId="1" applyNumberFormat="1" applyFont="1" applyFill="1" applyBorder="1" applyAlignment="1">
      <alignment horizontal="center"/>
    </xf>
    <xf numFmtId="167" fontId="4" fillId="4" borderId="15" xfId="1" applyNumberFormat="1" applyFont="1" applyFill="1" applyBorder="1" applyAlignment="1">
      <alignment horizontal="center"/>
    </xf>
    <xf numFmtId="165" fontId="4" fillId="4" borderId="16" xfId="0" applyNumberFormat="1" applyFont="1" applyFill="1" applyBorder="1"/>
    <xf numFmtId="165" fontId="2" fillId="0" borderId="0" xfId="0" applyNumberFormat="1" applyFont="1"/>
    <xf numFmtId="0" fontId="8" fillId="5" borderId="0" xfId="0" applyFont="1" applyFill="1" applyBorder="1"/>
    <xf numFmtId="0" fontId="9" fillId="5" borderId="0" xfId="0" applyFont="1" applyFill="1" applyBorder="1"/>
    <xf numFmtId="0" fontId="10" fillId="5" borderId="18" xfId="0" applyFont="1" applyFill="1" applyBorder="1"/>
    <xf numFmtId="0" fontId="10" fillId="5" borderId="19" xfId="0" applyFont="1" applyFill="1" applyBorder="1" applyAlignment="1">
      <alignment horizontal="center" vertical="top"/>
    </xf>
    <xf numFmtId="0" fontId="10" fillId="5" borderId="19" xfId="0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top"/>
    </xf>
    <xf numFmtId="0" fontId="9" fillId="5" borderId="21" xfId="0" applyFont="1" applyFill="1" applyBorder="1" applyAlignment="1">
      <alignment horizontal="left"/>
    </xf>
    <xf numFmtId="168" fontId="9" fillId="5" borderId="0" xfId="2" applyNumberFormat="1" applyFont="1" applyFill="1" applyBorder="1"/>
    <xf numFmtId="168" fontId="9" fillId="5" borderId="22" xfId="2" applyNumberFormat="1" applyFont="1" applyFill="1" applyBorder="1"/>
    <xf numFmtId="0" fontId="9" fillId="5" borderId="23" xfId="0" applyFont="1" applyFill="1" applyBorder="1" applyAlignment="1">
      <alignment horizontal="left"/>
    </xf>
    <xf numFmtId="168" fontId="9" fillId="5" borderId="10" xfId="2" applyNumberFormat="1" applyFont="1" applyFill="1" applyBorder="1"/>
    <xf numFmtId="168" fontId="9" fillId="5" borderId="24" xfId="2" applyNumberFormat="1" applyFont="1" applyFill="1" applyBorder="1"/>
    <xf numFmtId="0" fontId="9" fillId="5" borderId="23" xfId="0" applyFont="1" applyFill="1" applyBorder="1"/>
    <xf numFmtId="0" fontId="10" fillId="5" borderId="0" xfId="0" applyFont="1" applyFill="1" applyBorder="1" applyAlignment="1">
      <alignment horizontal="right"/>
    </xf>
    <xf numFmtId="10" fontId="10" fillId="5" borderId="0" xfId="1" applyNumberFormat="1" applyFont="1" applyFill="1" applyBorder="1"/>
    <xf numFmtId="9" fontId="9" fillId="5" borderId="0" xfId="1" applyFont="1" applyFill="1" applyBorder="1"/>
    <xf numFmtId="9" fontId="9" fillId="5" borderId="22" xfId="1" applyFont="1" applyFill="1" applyBorder="1"/>
    <xf numFmtId="9" fontId="9" fillId="5" borderId="10" xfId="1" applyFont="1" applyFill="1" applyBorder="1"/>
    <xf numFmtId="9" fontId="9" fillId="5" borderId="24" xfId="1" applyFont="1" applyFill="1" applyBorder="1"/>
    <xf numFmtId="9" fontId="11" fillId="5" borderId="10" xfId="1" applyFont="1" applyFill="1" applyBorder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/>
    <xf numFmtId="10" fontId="0" fillId="0" borderId="0" xfId="1" applyNumberFormat="1" applyFont="1"/>
    <xf numFmtId="0" fontId="5" fillId="3" borderId="0" xfId="0" applyFont="1" applyFill="1" applyBorder="1" applyAlignment="1">
      <alignment horizontal="centerContinuous" wrapText="1"/>
    </xf>
    <xf numFmtId="0" fontId="5" fillId="3" borderId="4" xfId="0" applyFont="1" applyFill="1" applyBorder="1" applyAlignment="1">
      <alignment horizontal="centerContinuous" wrapText="1"/>
    </xf>
    <xf numFmtId="169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6" fillId="0" borderId="6" xfId="0" applyNumberFormat="1" applyFont="1" applyFill="1" applyBorder="1"/>
    <xf numFmtId="166" fontId="6" fillId="4" borderId="4" xfId="0" applyNumberFormat="1" applyFont="1" applyFill="1" applyBorder="1"/>
    <xf numFmtId="166" fontId="6" fillId="0" borderId="4" xfId="0" applyNumberFormat="1" applyFont="1" applyFill="1" applyBorder="1"/>
    <xf numFmtId="165" fontId="4" fillId="4" borderId="14" xfId="0" applyNumberFormat="1" applyFont="1" applyFill="1" applyBorder="1"/>
    <xf numFmtId="5" fontId="6" fillId="0" borderId="7" xfId="0" applyNumberFormat="1" applyFont="1" applyFill="1" applyBorder="1"/>
    <xf numFmtId="165" fontId="4" fillId="4" borderId="25" xfId="0" applyNumberFormat="1" applyFont="1" applyFill="1" applyBorder="1"/>
    <xf numFmtId="165" fontId="4" fillId="4" borderId="26" xfId="0" applyNumberFormat="1" applyFont="1" applyFill="1" applyBorder="1"/>
    <xf numFmtId="165" fontId="4" fillId="4" borderId="27" xfId="0" applyNumberFormat="1" applyFont="1" applyFill="1" applyBorder="1"/>
    <xf numFmtId="166" fontId="6" fillId="0" borderId="1" xfId="0" applyNumberFormat="1" applyFont="1" applyFill="1" applyBorder="1"/>
    <xf numFmtId="166" fontId="6" fillId="0" borderId="2" xfId="0" applyNumberFormat="1" applyFont="1" applyFill="1" applyBorder="1"/>
    <xf numFmtId="166" fontId="6" fillId="0" borderId="3" xfId="0" applyNumberFormat="1" applyFont="1" applyFill="1" applyBorder="1"/>
    <xf numFmtId="0" fontId="14" fillId="3" borderId="10" xfId="0" applyFont="1" applyFill="1" applyBorder="1" applyAlignment="1">
      <alignment horizontal="center" wrapText="1"/>
    </xf>
    <xf numFmtId="0" fontId="13" fillId="0" borderId="0" xfId="0" applyFont="1"/>
    <xf numFmtId="0" fontId="13" fillId="4" borderId="0" xfId="0" applyFont="1" applyFill="1"/>
    <xf numFmtId="165" fontId="13" fillId="0" borderId="0" xfId="0" applyNumberFormat="1" applyFont="1"/>
    <xf numFmtId="166" fontId="13" fillId="4" borderId="0" xfId="0" applyNumberFormat="1" applyFont="1" applyFill="1"/>
    <xf numFmtId="166" fontId="13" fillId="0" borderId="0" xfId="0" applyNumberFormat="1" applyFont="1"/>
    <xf numFmtId="170" fontId="13" fillId="0" borderId="21" xfId="0" applyNumberFormat="1" applyFont="1" applyBorder="1"/>
    <xf numFmtId="170" fontId="13" fillId="0" borderId="0" xfId="0" applyNumberFormat="1" applyFont="1"/>
    <xf numFmtId="170" fontId="13" fillId="4" borderId="21" xfId="0" applyNumberFormat="1" applyFont="1" applyFill="1" applyBorder="1"/>
    <xf numFmtId="170" fontId="13" fillId="4" borderId="0" xfId="0" applyNumberFormat="1" applyFont="1" applyFill="1"/>
    <xf numFmtId="5" fontId="2" fillId="0" borderId="0" xfId="0" applyNumberFormat="1" applyFont="1"/>
    <xf numFmtId="5" fontId="12" fillId="0" borderId="0" xfId="0" applyNumberFormat="1" applyFont="1"/>
    <xf numFmtId="165" fontId="6" fillId="0" borderId="0" xfId="0" applyNumberFormat="1" applyFont="1" applyFill="1" applyBorder="1"/>
    <xf numFmtId="0" fontId="13" fillId="4" borderId="4" xfId="3" applyFont="1" applyFill="1" applyBorder="1"/>
    <xf numFmtId="166" fontId="13" fillId="4" borderId="0" xfId="3" applyNumberFormat="1" applyFont="1" applyFill="1"/>
    <xf numFmtId="0" fontId="13" fillId="0" borderId="4" xfId="3" applyFont="1" applyBorder="1"/>
    <xf numFmtId="166" fontId="13" fillId="0" borderId="0" xfId="3" applyNumberFormat="1" applyFont="1"/>
    <xf numFmtId="165" fontId="13" fillId="0" borderId="0" xfId="3" applyNumberFormat="1" applyFont="1"/>
    <xf numFmtId="0" fontId="4" fillId="3" borderId="28" xfId="0" applyFont="1" applyFill="1" applyBorder="1" applyAlignment="1">
      <alignment horizontal="center" wrapText="1"/>
    </xf>
    <xf numFmtId="0" fontId="4" fillId="4" borderId="28" xfId="0" applyFont="1" applyFill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4" fillId="3" borderId="14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3" fillId="0" borderId="1" xfId="3" applyFont="1" applyBorder="1"/>
    <xf numFmtId="171" fontId="13" fillId="0" borderId="32" xfId="3" applyNumberFormat="1" applyFont="1" applyBorder="1"/>
    <xf numFmtId="171" fontId="13" fillId="4" borderId="13" xfId="3" applyNumberFormat="1" applyFont="1" applyFill="1" applyBorder="1"/>
    <xf numFmtId="171" fontId="13" fillId="0" borderId="13" xfId="3" applyNumberFormat="1" applyFont="1" applyBorder="1"/>
    <xf numFmtId="0" fontId="13" fillId="4" borderId="14" xfId="3" applyFont="1" applyFill="1" applyBorder="1"/>
    <xf numFmtId="171" fontId="13" fillId="4" borderId="17" xfId="3" applyNumberFormat="1" applyFont="1" applyFill="1" applyBorder="1"/>
    <xf numFmtId="165" fontId="4" fillId="4" borderId="1" xfId="0" applyNumberFormat="1" applyFont="1" applyFill="1" applyBorder="1"/>
    <xf numFmtId="165" fontId="4" fillId="4" borderId="32" xfId="0" applyNumberFormat="1" applyFont="1" applyFill="1" applyBorder="1"/>
    <xf numFmtId="5" fontId="17" fillId="0" borderId="33" xfId="0" applyNumberFormat="1" applyFont="1" applyBorder="1"/>
    <xf numFmtId="5" fontId="17" fillId="0" borderId="34" xfId="0" applyNumberFormat="1" applyFont="1" applyBorder="1"/>
    <xf numFmtId="5" fontId="17" fillId="0" borderId="35" xfId="0" applyNumberFormat="1" applyFont="1" applyBorder="1"/>
    <xf numFmtId="5" fontId="12" fillId="10" borderId="25" xfId="0" applyNumberFormat="1" applyFont="1" applyFill="1" applyBorder="1"/>
    <xf numFmtId="5" fontId="12" fillId="10" borderId="28" xfId="0" applyNumberFormat="1" applyFont="1" applyFill="1" applyBorder="1"/>
    <xf numFmtId="5" fontId="12" fillId="10" borderId="27" xfId="0" applyNumberFormat="1" applyFont="1" applyFill="1" applyBorder="1"/>
    <xf numFmtId="10" fontId="2" fillId="0" borderId="0" xfId="1" applyNumberFormat="1" applyFont="1"/>
    <xf numFmtId="0" fontId="12" fillId="0" borderId="28" xfId="0" applyFont="1" applyBorder="1" applyAlignment="1">
      <alignment horizontal="left"/>
    </xf>
    <xf numFmtId="0" fontId="13" fillId="0" borderId="32" xfId="3" applyFont="1" applyBorder="1" applyAlignment="1">
      <alignment wrapText="1"/>
    </xf>
    <xf numFmtId="0" fontId="13" fillId="4" borderId="13" xfId="3" applyFont="1" applyFill="1" applyBorder="1" applyAlignment="1">
      <alignment wrapText="1"/>
    </xf>
    <xf numFmtId="0" fontId="13" fillId="0" borderId="13" xfId="3" applyFont="1" applyBorder="1" applyAlignment="1">
      <alignment wrapText="1"/>
    </xf>
    <xf numFmtId="0" fontId="13" fillId="4" borderId="17" xfId="3" applyFont="1" applyFill="1" applyBorder="1" applyAlignment="1">
      <alignment wrapText="1"/>
    </xf>
    <xf numFmtId="168" fontId="18" fillId="0" borderId="0" xfId="2" applyNumberFormat="1" applyFont="1" applyAlignment="1">
      <alignment vertical="center"/>
    </xf>
    <xf numFmtId="168" fontId="18" fillId="0" borderId="5" xfId="2" applyNumberFormat="1" applyFont="1" applyBorder="1" applyAlignment="1">
      <alignment vertical="center"/>
    </xf>
    <xf numFmtId="168" fontId="18" fillId="0" borderId="15" xfId="2" applyNumberFormat="1" applyFont="1" applyBorder="1" applyAlignment="1">
      <alignment vertical="center"/>
    </xf>
    <xf numFmtId="166" fontId="6" fillId="4" borderId="14" xfId="0" applyNumberFormat="1" applyFont="1" applyFill="1" applyBorder="1"/>
    <xf numFmtId="166" fontId="6" fillId="4" borderId="15" xfId="0" applyNumberFormat="1" applyFont="1" applyFill="1" applyBorder="1"/>
    <xf numFmtId="166" fontId="6" fillId="4" borderId="16" xfId="0" applyNumberFormat="1" applyFont="1" applyFill="1" applyBorder="1"/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3" fillId="8" borderId="13" xfId="3" applyFont="1" applyFill="1" applyBorder="1" applyAlignment="1">
      <alignment wrapText="1"/>
    </xf>
    <xf numFmtId="0" fontId="2" fillId="8" borderId="0" xfId="0" applyFont="1" applyFill="1"/>
    <xf numFmtId="166" fontId="6" fillId="8" borderId="0" xfId="0" applyNumberFormat="1" applyFont="1" applyFill="1" applyBorder="1"/>
    <xf numFmtId="166" fontId="6" fillId="8" borderId="4" xfId="0" applyNumberFormat="1" applyFont="1" applyFill="1" applyBorder="1"/>
    <xf numFmtId="166" fontId="6" fillId="8" borderId="5" xfId="0" applyNumberFormat="1" applyFont="1" applyFill="1" applyBorder="1"/>
    <xf numFmtId="0" fontId="13" fillId="11" borderId="13" xfId="3" applyFont="1" applyFill="1" applyBorder="1" applyAlignment="1">
      <alignment wrapText="1"/>
    </xf>
    <xf numFmtId="0" fontId="12" fillId="11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12" fillId="7" borderId="26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8" borderId="0" xfId="0" applyFont="1" applyFill="1" applyAlignment="1">
      <alignment horizontal="center"/>
    </xf>
  </cellXfs>
  <cellStyles count="7">
    <cellStyle name="Comma" xfId="2" builtinId="3"/>
    <cellStyle name="Normal" xfId="0" builtinId="0"/>
    <cellStyle name="Normal 2" xfId="4"/>
    <cellStyle name="Normal 2 2" xfId="5"/>
    <cellStyle name="Normal 3" xfId="3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ACCRUAL\2000DC\10_00dc\DC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hared\ATL\Data2\H&amp;B\Government\LOULAX\2017\01%20-%20February%202017%20Rates\Workpapers\SBH\Rate%20Adjustments\CSOC%20Expansion\CSoC%20Distinct%20Count%20by%20Parish%20(July-Dec%202015)(Jan-June%202016)_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book\Exh%201%20-%20Acute%20Care%20Services%20-%20MCO%20Enrolled%20LIFC19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Exhibits\Exhibit%201%20&amp;%204%20Generator\Exh%201%20-%20Total%20Claims%20-%20FAMISMOMS1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%20Model\FY19_Med4_Consolidated_Data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ocran\Downloads\DPs_TaxID_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Lookups"/>
      <sheetName val="Plan Cost Centers- Final  "/>
      <sheetName val="Revenue"/>
      <sheetName val="Exhibit II"/>
      <sheetName val="INDEX"/>
      <sheetName val="****"/>
      <sheetName val="Appendix A-Region"/>
      <sheetName val="Control"/>
      <sheetName val="Key"/>
      <sheetName val="Schedule 1-E A"/>
      <sheetName val="Look_up"/>
      <sheetName val="&lt;Overview &amp; Legend&gt;"/>
      <sheetName val="Options"/>
      <sheetName val="RDO_Non-Expansion_PH COAs"/>
      <sheetName val="June 17"/>
      <sheetName val="#6- Allow Dir Med Exp"/>
      <sheetName val="#19A-R2, 3 Mos w 0 (Acute)"/>
      <sheetName val="Dropdown_Ctrls"/>
    </sheetNames>
    <sheetDataSet>
      <sheetData sheetId="0" refreshError="1"/>
      <sheetData sheetId="1" refreshError="1">
        <row r="1">
          <cell r="AA1" t="str">
            <v>Graph Ranges for Monthly PMPM</v>
          </cell>
        </row>
        <row r="5"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</row>
        <row r="6">
          <cell r="AC6" t="e">
            <v>#REF!</v>
          </cell>
          <cell r="AE6" t="e">
            <v>#REF!</v>
          </cell>
          <cell r="AG6" t="e">
            <v>#REF!</v>
          </cell>
          <cell r="AI6" t="e">
            <v>#REF!</v>
          </cell>
          <cell r="AK6" t="e">
            <v>#REF!</v>
          </cell>
          <cell r="AM6" t="e">
            <v>#REF!</v>
          </cell>
          <cell r="AO6" t="e">
            <v>#REF!</v>
          </cell>
        </row>
        <row r="10"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</row>
        <row r="15"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</row>
        <row r="20"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</row>
        <row r="25"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</row>
        <row r="30">
          <cell r="AC30" t="e">
            <v>#REF!</v>
          </cell>
          <cell r="AD30" t="e">
            <v>#REF!</v>
          </cell>
          <cell r="AE30" t="e">
            <v>#REF!</v>
          </cell>
          <cell r="AF30" t="e">
            <v>#REF!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  <cell r="AK30" t="e">
            <v>#REF!</v>
          </cell>
          <cell r="AL30" t="e">
            <v>#REF!</v>
          </cell>
          <cell r="AM30" t="e">
            <v>#REF!</v>
          </cell>
          <cell r="AN30" t="e">
            <v>#REF!</v>
          </cell>
          <cell r="AO30" t="e">
            <v>#REF!</v>
          </cell>
        </row>
        <row r="35">
          <cell r="AC35" t="e">
            <v>#REF!</v>
          </cell>
          <cell r="AD35" t="e">
            <v>#REF!</v>
          </cell>
          <cell r="AE35" t="e">
            <v>#REF!</v>
          </cell>
          <cell r="AF35" t="e">
            <v>#REF!</v>
          </cell>
          <cell r="AG35" t="e">
            <v>#REF!</v>
          </cell>
          <cell r="AH35" t="e">
            <v>#REF!</v>
          </cell>
          <cell r="AI35" t="e">
            <v>#REF!</v>
          </cell>
          <cell r="AJ35" t="e">
            <v>#REF!</v>
          </cell>
          <cell r="AK35" t="e">
            <v>#REF!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</row>
        <row r="40"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</row>
        <row r="45"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</row>
        <row r="49"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</row>
        <row r="51">
          <cell r="AF51">
            <v>226</v>
          </cell>
          <cell r="AG51">
            <v>208</v>
          </cell>
          <cell r="AH51">
            <v>206</v>
          </cell>
          <cell r="AI51">
            <v>236</v>
          </cell>
          <cell r="AJ51">
            <v>236</v>
          </cell>
          <cell r="AK51">
            <v>255</v>
          </cell>
          <cell r="AL51">
            <v>270</v>
          </cell>
          <cell r="AM51">
            <v>260</v>
          </cell>
          <cell r="AN51">
            <v>240</v>
          </cell>
          <cell r="AO51">
            <v>241</v>
          </cell>
        </row>
        <row r="57">
          <cell r="AA57" t="str">
            <v>JAN94</v>
          </cell>
          <cell r="AC57">
            <v>10241</v>
          </cell>
          <cell r="AE57">
            <v>2789</v>
          </cell>
          <cell r="AF57">
            <v>2731</v>
          </cell>
          <cell r="AG57">
            <v>1205</v>
          </cell>
          <cell r="AH57">
            <v>5982</v>
          </cell>
          <cell r="AI57">
            <v>10147</v>
          </cell>
        </row>
        <row r="58">
          <cell r="AA58" t="str">
            <v>FEB94</v>
          </cell>
          <cell r="AC58">
            <v>9328</v>
          </cell>
          <cell r="AE58">
            <v>1973</v>
          </cell>
          <cell r="AF58">
            <v>2040</v>
          </cell>
          <cell r="AG58">
            <v>880</v>
          </cell>
          <cell r="AH58">
            <v>3808</v>
          </cell>
          <cell r="AI58">
            <v>9716</v>
          </cell>
        </row>
        <row r="59">
          <cell r="AA59" t="str">
            <v>MAR94</v>
          </cell>
          <cell r="AC59">
            <v>9893</v>
          </cell>
          <cell r="AE59">
            <v>2368</v>
          </cell>
          <cell r="AF59">
            <v>2443</v>
          </cell>
          <cell r="AG59">
            <v>879</v>
          </cell>
          <cell r="AH59">
            <v>6234</v>
          </cell>
          <cell r="AI59">
            <v>10920</v>
          </cell>
        </row>
        <row r="60">
          <cell r="AA60" t="str">
            <v>APR94</v>
          </cell>
          <cell r="AC60">
            <v>8820</v>
          </cell>
          <cell r="AE60">
            <v>1666</v>
          </cell>
          <cell r="AF60">
            <v>2093</v>
          </cell>
          <cell r="AG60">
            <v>884</v>
          </cell>
          <cell r="AH60">
            <v>5321</v>
          </cell>
          <cell r="AI60">
            <v>9095</v>
          </cell>
        </row>
        <row r="61">
          <cell r="AA61" t="str">
            <v>MAY94</v>
          </cell>
          <cell r="AC61">
            <v>9511</v>
          </cell>
          <cell r="AE61">
            <v>2634</v>
          </cell>
          <cell r="AF61">
            <v>2544</v>
          </cell>
          <cell r="AG61">
            <v>1031</v>
          </cell>
          <cell r="AH61">
            <v>4468</v>
          </cell>
          <cell r="AI61">
            <v>9335</v>
          </cell>
        </row>
        <row r="62">
          <cell r="AA62" t="str">
            <v>JUN 94</v>
          </cell>
          <cell r="AC62">
            <v>7869</v>
          </cell>
          <cell r="AE62">
            <v>1816</v>
          </cell>
          <cell r="AF62">
            <v>1926</v>
          </cell>
          <cell r="AG62">
            <v>822</v>
          </cell>
          <cell r="AH62">
            <v>3867</v>
          </cell>
          <cell r="AI62">
            <v>6315</v>
          </cell>
        </row>
        <row r="63">
          <cell r="AA63" t="str">
            <v>JUL 94</v>
          </cell>
          <cell r="AC63">
            <v>7126</v>
          </cell>
          <cell r="AE63">
            <v>2482</v>
          </cell>
          <cell r="AF63">
            <v>1711</v>
          </cell>
          <cell r="AG63">
            <v>593</v>
          </cell>
          <cell r="AH63">
            <v>4096</v>
          </cell>
          <cell r="AI63">
            <v>9250</v>
          </cell>
        </row>
        <row r="64">
          <cell r="AA64" t="str">
            <v>AUG 94</v>
          </cell>
          <cell r="AC64">
            <v>10416</v>
          </cell>
          <cell r="AE64">
            <v>2093</v>
          </cell>
          <cell r="AF64">
            <v>1949</v>
          </cell>
          <cell r="AG64">
            <v>1068</v>
          </cell>
          <cell r="AH64">
            <v>3154</v>
          </cell>
          <cell r="AI64">
            <v>16101</v>
          </cell>
        </row>
        <row r="65">
          <cell r="AA65" t="str">
            <v>SEP94</v>
          </cell>
          <cell r="AC65">
            <v>4620</v>
          </cell>
          <cell r="AE65">
            <v>1280</v>
          </cell>
          <cell r="AF65">
            <v>1188</v>
          </cell>
          <cell r="AG65">
            <v>464</v>
          </cell>
          <cell r="AH65">
            <v>201</v>
          </cell>
          <cell r="AI65">
            <v>7083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walk_Region"/>
      <sheetName val="Jun 15 - Dec- 15"/>
      <sheetName val="Jan 16 - Jun 16"/>
      <sheetName val="Roll Up"/>
    </sheetNames>
    <sheetDataSet>
      <sheetData sheetId="0"/>
      <sheetData sheetId="1"/>
      <sheetData sheetId="2">
        <row r="68">
          <cell r="D68">
            <v>2</v>
          </cell>
        </row>
      </sheetData>
      <sheetData sheetId="3">
        <row r="4">
          <cell r="I4">
            <v>723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5-FY16 Base Member Month"/>
      <sheetName val="FY15-FY16 Base PMPM"/>
      <sheetName val="County by Region"/>
      <sheetName val="TOTAL"/>
      <sheetName val="TOTAL_Child"/>
      <sheetName val="TOTAL_Adult"/>
      <sheetName val="NoWi_child"/>
      <sheetName val="NoWi_adult"/>
      <sheetName val="ChWe_child"/>
      <sheetName val="ChWe_adult"/>
      <sheetName val="Cent_child"/>
      <sheetName val="Cent_adult"/>
      <sheetName val="Tide_child"/>
      <sheetName val="Tide_adult"/>
      <sheetName val="RoAl_child"/>
      <sheetName val="RoAl_adult"/>
      <sheetName val="SW_child"/>
      <sheetName val="SW_adult"/>
      <sheetName val="NoWi_all_age"/>
      <sheetName val="ChWe_all_age"/>
      <sheetName val="Cent_all_age"/>
      <sheetName val="Tide_all_age"/>
      <sheetName val="RoAl_all_age"/>
      <sheetName val="SW_all_age"/>
      <sheetName val="NoWi_age_under1"/>
      <sheetName val="NoWi_age1_5"/>
      <sheetName val="NoWi_age6_14"/>
      <sheetName val="NoWi_age15_20F"/>
      <sheetName val="NoWi_age15_20M"/>
      <sheetName val="NoWi_age21_44F"/>
      <sheetName val="NoWi_age21_44M"/>
      <sheetName val="NoWi_age45over"/>
      <sheetName val="ChWe_age_under1"/>
      <sheetName val="ChWe_age1_5"/>
      <sheetName val="ChWe_age6_14"/>
      <sheetName val="ChWe_age15_20F"/>
      <sheetName val="ChWe_age15_20M"/>
      <sheetName val="ChWe_age21_44F"/>
      <sheetName val="ChWe_age21_44M"/>
      <sheetName val="ChWe_age45over"/>
      <sheetName val="Cent_age_under1"/>
      <sheetName val="Cent_age1_5"/>
      <sheetName val="Cent_age6_14"/>
      <sheetName val="Cent_age15_20F"/>
      <sheetName val="Cent_age15_20M"/>
      <sheetName val="Cent_age21_44F"/>
      <sheetName val="Cent_age21_44M"/>
      <sheetName val="Cent_age45over"/>
      <sheetName val="Tide_age_under1"/>
      <sheetName val="Tide_age1_5"/>
      <sheetName val="Tide_age6_14"/>
      <sheetName val="Tide_age15_20F"/>
      <sheetName val="Tide_age15_20M"/>
      <sheetName val="Tide_age21_44F"/>
      <sheetName val="Tide_age21_44M"/>
      <sheetName val="Tide_age45over"/>
      <sheetName val="RoAl_age_under1"/>
      <sheetName val="RoAl_age1_5"/>
      <sheetName val="RoAl_age6_14"/>
      <sheetName val="RoAl_age15_20F"/>
      <sheetName val="RoAl_age15_20M"/>
      <sheetName val="RoAl_age21_44F"/>
      <sheetName val="RoAl_age21_44M"/>
      <sheetName val="RoAl_age45over"/>
      <sheetName val="SW_age_under1"/>
      <sheetName val="SW_age1_5"/>
      <sheetName val="SW_age6_14"/>
      <sheetName val="SW_age15_20F"/>
      <sheetName val="SW_age15_20M"/>
      <sheetName val="SW_age21_44F"/>
      <sheetName val="SW_age21_44M"/>
      <sheetName val="SW_age45over"/>
      <sheetName val="Background =&gt;"/>
      <sheetName val="TOTAL (2)"/>
      <sheetName val="PivotSummary"/>
      <sheetName val="ClaimsData"/>
      <sheetName val="MembershipData"/>
      <sheetName val="Exh 1 - Acute Care Services - M"/>
    </sheetNames>
    <sheetDataSet>
      <sheetData sheetId="0">
        <row r="8">
          <cell r="A8" t="str">
            <v>Aid Category</v>
          </cell>
        </row>
      </sheetData>
      <sheetData sheetId="1">
        <row r="8">
          <cell r="A8" t="str">
            <v>Aid Category</v>
          </cell>
        </row>
      </sheetData>
      <sheetData sheetId="2"/>
      <sheetData sheetId="3">
        <row r="11">
          <cell r="F11">
            <v>7026826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10-201609 Base Member Month"/>
      <sheetName val="201510-201609 Base PMPM"/>
      <sheetName val="County by Region"/>
      <sheetName val="TOTAL"/>
      <sheetName val="NoWi_all_age"/>
      <sheetName val="ChWe_all_age"/>
      <sheetName val="Cent_all_age"/>
      <sheetName val="Tide_all_age"/>
      <sheetName val="RoAl_all_age"/>
      <sheetName val="SW_all_age"/>
      <sheetName val="Background =&gt;"/>
      <sheetName val="Ex 1 Total Claims"/>
      <sheetName val="PivotSummary"/>
      <sheetName val="ClaimsData"/>
      <sheetName val="MembershipData"/>
      <sheetName val="Exh 1 - Total Claims - FAMISM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6)"/>
      <sheetName val="Sheet2 (5)"/>
      <sheetName val="Sheet2 (2)"/>
      <sheetName val="Sheet2 (4)"/>
      <sheetName val="Chart1"/>
      <sheetName val="Sheet2 (3)"/>
      <sheetName val="Sheet2"/>
      <sheetName val="Background =&gt;"/>
      <sheetName val="Dimensions"/>
      <sheetName val="Reconcile With Databook"/>
      <sheetName val="Check Elig_Cap File"/>
      <sheetName val="FY19_Med4_Consolidated_Dat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- Hospital"/>
      <sheetName val="Results - LPR"/>
      <sheetName val="Hospital"/>
      <sheetName val="LPR"/>
      <sheetName val="Code"/>
    </sheetNames>
    <sheetDataSet>
      <sheetData sheetId="0"/>
      <sheetData sheetId="1">
        <row r="2">
          <cell r="A2">
            <v>70998</v>
          </cell>
          <cell r="B2">
            <v>1709981</v>
          </cell>
          <cell r="C2">
            <v>204765040</v>
          </cell>
        </row>
        <row r="3">
          <cell r="A3">
            <v>70008</v>
          </cell>
          <cell r="B3">
            <v>1700088</v>
          </cell>
          <cell r="C3">
            <v>721496226</v>
          </cell>
        </row>
        <row r="4">
          <cell r="A4">
            <v>71083</v>
          </cell>
          <cell r="B4">
            <v>1710831</v>
          </cell>
          <cell r="C4">
            <v>383731163</v>
          </cell>
        </row>
        <row r="5">
          <cell r="A5">
            <v>170020</v>
          </cell>
          <cell r="B5">
            <v>2700201</v>
          </cell>
          <cell r="C5">
            <v>611679759</v>
          </cell>
        </row>
        <row r="6">
          <cell r="A6">
            <v>70051</v>
          </cell>
          <cell r="B6">
            <v>1700517</v>
          </cell>
          <cell r="C6">
            <v>721460782</v>
          </cell>
        </row>
        <row r="7">
          <cell r="A7">
            <v>74767</v>
          </cell>
          <cell r="B7">
            <v>1747670</v>
          </cell>
          <cell r="C7">
            <v>271558673</v>
          </cell>
        </row>
        <row r="8">
          <cell r="A8">
            <v>70954</v>
          </cell>
          <cell r="B8">
            <v>1709549</v>
          </cell>
          <cell r="C8">
            <v>473632529</v>
          </cell>
        </row>
        <row r="9">
          <cell r="A9">
            <v>118416</v>
          </cell>
          <cell r="B9">
            <v>2184164</v>
          </cell>
          <cell r="C9">
            <v>273463367</v>
          </cell>
        </row>
        <row r="10">
          <cell r="A10">
            <v>45518</v>
          </cell>
          <cell r="B10">
            <v>1455181</v>
          </cell>
          <cell r="C10">
            <v>273977201</v>
          </cell>
        </row>
        <row r="11">
          <cell r="A11">
            <v>70423</v>
          </cell>
          <cell r="B11">
            <v>1704237</v>
          </cell>
          <cell r="C11">
            <v>270095828</v>
          </cell>
        </row>
        <row r="12">
          <cell r="A12">
            <v>81606</v>
          </cell>
          <cell r="B12">
            <v>1816060</v>
          </cell>
          <cell r="C12">
            <v>832476287</v>
          </cell>
        </row>
        <row r="13">
          <cell r="A13">
            <v>170033</v>
          </cell>
          <cell r="B13">
            <v>2700332</v>
          </cell>
          <cell r="C13">
            <v>475083583</v>
          </cell>
        </row>
        <row r="14">
          <cell r="A14">
            <v>74982</v>
          </cell>
          <cell r="B14">
            <v>1749826</v>
          </cell>
          <cell r="C14">
            <v>200474854</v>
          </cell>
        </row>
        <row r="15">
          <cell r="A15">
            <v>76458</v>
          </cell>
          <cell r="B15">
            <v>1764582</v>
          </cell>
          <cell r="C15">
            <v>812657111</v>
          </cell>
        </row>
        <row r="16">
          <cell r="A16">
            <v>70057</v>
          </cell>
          <cell r="B16">
            <v>1700576</v>
          </cell>
          <cell r="C16">
            <v>263615886</v>
          </cell>
        </row>
        <row r="17">
          <cell r="A17">
            <v>76289</v>
          </cell>
          <cell r="B17">
            <v>1762890</v>
          </cell>
          <cell r="C17">
            <v>251659391</v>
          </cell>
        </row>
        <row r="18">
          <cell r="A18">
            <v>71055</v>
          </cell>
          <cell r="B18">
            <v>1710555</v>
          </cell>
          <cell r="C18">
            <v>726000733</v>
          </cell>
        </row>
        <row r="19">
          <cell r="A19">
            <v>74904</v>
          </cell>
          <cell r="B19">
            <v>1749044</v>
          </cell>
          <cell r="C19">
            <v>472639436</v>
          </cell>
        </row>
        <row r="20">
          <cell r="A20">
            <v>76229</v>
          </cell>
          <cell r="B20">
            <v>1762296</v>
          </cell>
          <cell r="C20">
            <v>472639784</v>
          </cell>
        </row>
        <row r="21">
          <cell r="A21">
            <v>70253</v>
          </cell>
          <cell r="B21">
            <v>1702536</v>
          </cell>
          <cell r="C21">
            <v>472639316</v>
          </cell>
        </row>
        <row r="22">
          <cell r="A22">
            <v>70920</v>
          </cell>
          <cell r="B22">
            <v>1709204</v>
          </cell>
          <cell r="C22">
            <v>721272857</v>
          </cell>
        </row>
        <row r="23">
          <cell r="A23">
            <v>132723</v>
          </cell>
          <cell r="B23">
            <v>2327232</v>
          </cell>
          <cell r="C23">
            <v>721329756</v>
          </cell>
        </row>
        <row r="24">
          <cell r="A24">
            <v>170012</v>
          </cell>
          <cell r="B24">
            <v>2700120</v>
          </cell>
          <cell r="C24">
            <v>113669548</v>
          </cell>
        </row>
        <row r="25">
          <cell r="A25">
            <v>70959</v>
          </cell>
          <cell r="B25">
            <v>1709590</v>
          </cell>
          <cell r="C25">
            <v>201287366</v>
          </cell>
        </row>
        <row r="26">
          <cell r="A26">
            <v>170023</v>
          </cell>
          <cell r="B26">
            <v>2700235</v>
          </cell>
          <cell r="C26">
            <v>474379544</v>
          </cell>
        </row>
        <row r="27">
          <cell r="A27">
            <v>70941</v>
          </cell>
          <cell r="B27">
            <v>1709417</v>
          </cell>
          <cell r="C27">
            <v>800948632</v>
          </cell>
        </row>
        <row r="28">
          <cell r="A28">
            <v>70435</v>
          </cell>
          <cell r="B28">
            <v>1704351</v>
          </cell>
          <cell r="C28">
            <v>203160066</v>
          </cell>
        </row>
        <row r="29">
          <cell r="A29">
            <v>76075</v>
          </cell>
          <cell r="B29">
            <v>1760757</v>
          </cell>
          <cell r="C29">
            <v>812431334</v>
          </cell>
        </row>
        <row r="30">
          <cell r="A30">
            <v>71001</v>
          </cell>
          <cell r="B30">
            <v>1710016</v>
          </cell>
          <cell r="C30">
            <v>726000743</v>
          </cell>
        </row>
        <row r="31">
          <cell r="A31">
            <v>170042</v>
          </cell>
          <cell r="B31">
            <v>2700421</v>
          </cell>
          <cell r="C31">
            <v>844765362</v>
          </cell>
        </row>
        <row r="32">
          <cell r="A32">
            <v>70263</v>
          </cell>
          <cell r="B32">
            <v>1702633</v>
          </cell>
          <cell r="C32">
            <v>421650702</v>
          </cell>
        </row>
        <row r="33">
          <cell r="A33">
            <v>76053</v>
          </cell>
          <cell r="B33">
            <v>1760536</v>
          </cell>
          <cell r="C33">
            <v>50557888</v>
          </cell>
        </row>
        <row r="34">
          <cell r="A34">
            <v>70016</v>
          </cell>
          <cell r="B34">
            <v>1700169</v>
          </cell>
          <cell r="C34">
            <v>721488176</v>
          </cell>
        </row>
        <row r="35">
          <cell r="A35">
            <v>70337</v>
          </cell>
          <cell r="B35">
            <v>1703371</v>
          </cell>
          <cell r="C35">
            <v>455174307</v>
          </cell>
        </row>
        <row r="36">
          <cell r="A36">
            <v>76093</v>
          </cell>
          <cell r="B36">
            <v>1760935</v>
          </cell>
          <cell r="C36">
            <v>834071258</v>
          </cell>
        </row>
        <row r="37">
          <cell r="A37">
            <v>74828</v>
          </cell>
          <cell r="B37">
            <v>1748285</v>
          </cell>
          <cell r="C37">
            <v>834190159</v>
          </cell>
        </row>
        <row r="38">
          <cell r="A38">
            <v>70425</v>
          </cell>
          <cell r="B38">
            <v>1704253</v>
          </cell>
          <cell r="C38">
            <v>680562493</v>
          </cell>
        </row>
        <row r="39">
          <cell r="A39">
            <v>170026</v>
          </cell>
          <cell r="B39">
            <v>2700260</v>
          </cell>
          <cell r="C39">
            <v>475441649</v>
          </cell>
        </row>
        <row r="40">
          <cell r="A40">
            <v>70441</v>
          </cell>
          <cell r="B40">
            <v>1704415</v>
          </cell>
          <cell r="C40">
            <v>822117095</v>
          </cell>
        </row>
        <row r="41">
          <cell r="A41">
            <v>70209</v>
          </cell>
          <cell r="B41">
            <v>1702099</v>
          </cell>
          <cell r="C41">
            <v>203122072</v>
          </cell>
        </row>
        <row r="42">
          <cell r="A42">
            <v>70066</v>
          </cell>
          <cell r="B42">
            <v>1700665</v>
          </cell>
          <cell r="C42">
            <v>203373056</v>
          </cell>
        </row>
        <row r="43">
          <cell r="A43">
            <v>70039</v>
          </cell>
          <cell r="B43">
            <v>1700398</v>
          </cell>
          <cell r="C43">
            <v>203171304</v>
          </cell>
        </row>
        <row r="44">
          <cell r="A44">
            <v>70046</v>
          </cell>
          <cell r="B44">
            <v>1700461</v>
          </cell>
          <cell r="C44">
            <v>203171358</v>
          </cell>
        </row>
        <row r="45">
          <cell r="A45">
            <v>170041</v>
          </cell>
          <cell r="B45">
            <v>2700413</v>
          </cell>
          <cell r="C45">
            <v>850961512</v>
          </cell>
        </row>
        <row r="46">
          <cell r="A46">
            <v>70229</v>
          </cell>
          <cell r="B46">
            <v>1702293</v>
          </cell>
          <cell r="C46">
            <v>264691864</v>
          </cell>
        </row>
        <row r="47">
          <cell r="A47">
            <v>70201</v>
          </cell>
          <cell r="B47">
            <v>1702013</v>
          </cell>
          <cell r="C47">
            <v>264538358</v>
          </cell>
        </row>
        <row r="48">
          <cell r="A48">
            <v>76232</v>
          </cell>
          <cell r="B48">
            <v>1762326</v>
          </cell>
          <cell r="C48">
            <v>264203041</v>
          </cell>
        </row>
        <row r="49">
          <cell r="A49">
            <v>70080</v>
          </cell>
          <cell r="B49">
            <v>1700801</v>
          </cell>
          <cell r="C49">
            <v>263735914</v>
          </cell>
        </row>
        <row r="50">
          <cell r="A50">
            <v>170011</v>
          </cell>
          <cell r="B50">
            <v>2700111</v>
          </cell>
          <cell r="C50">
            <v>474572658</v>
          </cell>
        </row>
        <row r="51">
          <cell r="A51">
            <v>76315</v>
          </cell>
          <cell r="B51">
            <v>1763152</v>
          </cell>
          <cell r="C51">
            <v>800905136</v>
          </cell>
        </row>
        <row r="52">
          <cell r="A52">
            <v>70287</v>
          </cell>
          <cell r="B52">
            <v>1702871</v>
          </cell>
          <cell r="C52">
            <v>721301620</v>
          </cell>
        </row>
        <row r="53">
          <cell r="A53">
            <v>76625</v>
          </cell>
          <cell r="B53">
            <v>1766259</v>
          </cell>
          <cell r="C53">
            <v>832429969</v>
          </cell>
        </row>
        <row r="54">
          <cell r="A54">
            <v>170031</v>
          </cell>
          <cell r="B54">
            <v>2700316</v>
          </cell>
          <cell r="C54">
            <v>831728077</v>
          </cell>
        </row>
        <row r="55">
          <cell r="A55">
            <v>70471</v>
          </cell>
          <cell r="B55">
            <v>1704717</v>
          </cell>
          <cell r="C55">
            <v>201478172</v>
          </cell>
        </row>
        <row r="56">
          <cell r="A56">
            <v>70960</v>
          </cell>
          <cell r="B56">
            <v>1709603</v>
          </cell>
          <cell r="C56">
            <v>203890581</v>
          </cell>
        </row>
        <row r="57">
          <cell r="A57">
            <v>52387</v>
          </cell>
          <cell r="B57">
            <v>1523879</v>
          </cell>
          <cell r="C57">
            <v>202860180</v>
          </cell>
        </row>
        <row r="58">
          <cell r="A58">
            <v>70444</v>
          </cell>
          <cell r="B58">
            <v>1704440</v>
          </cell>
          <cell r="C58">
            <v>260655340</v>
          </cell>
        </row>
        <row r="59">
          <cell r="A59">
            <v>70448</v>
          </cell>
          <cell r="B59">
            <v>1704482</v>
          </cell>
          <cell r="C59">
            <v>262167249</v>
          </cell>
        </row>
        <row r="60">
          <cell r="A60">
            <v>70010</v>
          </cell>
          <cell r="B60">
            <v>1700100</v>
          </cell>
          <cell r="C60">
            <v>205301956</v>
          </cell>
        </row>
        <row r="61">
          <cell r="A61">
            <v>70215</v>
          </cell>
          <cell r="B61">
            <v>1702153</v>
          </cell>
          <cell r="C61">
            <v>205548142</v>
          </cell>
        </row>
        <row r="62">
          <cell r="A62">
            <v>70447</v>
          </cell>
          <cell r="B62">
            <v>1704474</v>
          </cell>
          <cell r="C62">
            <v>260771494</v>
          </cell>
        </row>
        <row r="63">
          <cell r="A63">
            <v>170025</v>
          </cell>
          <cell r="B63">
            <v>2700251</v>
          </cell>
          <cell r="C63">
            <v>611795861</v>
          </cell>
        </row>
        <row r="64">
          <cell r="A64">
            <v>170021</v>
          </cell>
          <cell r="B64">
            <v>2700219</v>
          </cell>
          <cell r="C64">
            <v>453801894</v>
          </cell>
        </row>
        <row r="65">
          <cell r="A65">
            <v>170027</v>
          </cell>
          <cell r="B65">
            <v>2700278</v>
          </cell>
          <cell r="C65">
            <v>474497408</v>
          </cell>
        </row>
        <row r="66">
          <cell r="A66">
            <v>70317</v>
          </cell>
          <cell r="B66">
            <v>1703176</v>
          </cell>
          <cell r="C66">
            <v>271148063</v>
          </cell>
        </row>
        <row r="67">
          <cell r="A67">
            <v>76104</v>
          </cell>
          <cell r="B67">
            <v>1761044</v>
          </cell>
          <cell r="C67">
            <v>842770812</v>
          </cell>
        </row>
        <row r="68">
          <cell r="A68">
            <v>170000</v>
          </cell>
          <cell r="B68">
            <v>2700006</v>
          </cell>
          <cell r="C68">
            <v>270320356</v>
          </cell>
        </row>
        <row r="69">
          <cell r="A69">
            <v>70342</v>
          </cell>
          <cell r="B69">
            <v>1703427</v>
          </cell>
          <cell r="C69">
            <v>260154643</v>
          </cell>
        </row>
        <row r="70">
          <cell r="A70">
            <v>71081</v>
          </cell>
          <cell r="B70">
            <v>1710814</v>
          </cell>
          <cell r="C70">
            <v>300752846</v>
          </cell>
        </row>
        <row r="71">
          <cell r="A71">
            <v>76491</v>
          </cell>
          <cell r="B71">
            <v>1764914</v>
          </cell>
          <cell r="C71">
            <v>721325340</v>
          </cell>
        </row>
        <row r="72">
          <cell r="A72">
            <v>70956</v>
          </cell>
          <cell r="B72">
            <v>1709565</v>
          </cell>
          <cell r="C72">
            <v>203150576</v>
          </cell>
        </row>
        <row r="73">
          <cell r="A73">
            <v>170028</v>
          </cell>
          <cell r="B73">
            <v>2700286</v>
          </cell>
          <cell r="C73">
            <v>831183200</v>
          </cell>
        </row>
        <row r="74">
          <cell r="A74">
            <v>70295</v>
          </cell>
          <cell r="B74">
            <v>1702951</v>
          </cell>
          <cell r="C74">
            <v>364761792</v>
          </cell>
        </row>
        <row r="75">
          <cell r="A75">
            <v>76167</v>
          </cell>
          <cell r="B75">
            <v>1761672</v>
          </cell>
          <cell r="C75">
            <v>720687735</v>
          </cell>
        </row>
        <row r="76">
          <cell r="A76">
            <v>70451</v>
          </cell>
          <cell r="B76">
            <v>1704512</v>
          </cell>
          <cell r="C76">
            <v>481266084</v>
          </cell>
        </row>
        <row r="77">
          <cell r="A77">
            <v>74903</v>
          </cell>
          <cell r="B77">
            <v>1749036</v>
          </cell>
          <cell r="C77">
            <v>822505654</v>
          </cell>
        </row>
        <row r="78">
          <cell r="A78">
            <v>170044</v>
          </cell>
          <cell r="B78">
            <v>2700448</v>
          </cell>
          <cell r="C78">
            <v>853359314</v>
          </cell>
        </row>
        <row r="79">
          <cell r="A79">
            <v>170007</v>
          </cell>
          <cell r="B79">
            <v>2700073</v>
          </cell>
          <cell r="C79">
            <v>270303926</v>
          </cell>
        </row>
        <row r="80">
          <cell r="A80">
            <v>170008</v>
          </cell>
          <cell r="B80">
            <v>2700081</v>
          </cell>
          <cell r="C80">
            <v>800544353</v>
          </cell>
        </row>
        <row r="81">
          <cell r="A81">
            <v>70486</v>
          </cell>
          <cell r="B81">
            <v>1704865</v>
          </cell>
          <cell r="C81">
            <v>50609610</v>
          </cell>
        </row>
        <row r="82">
          <cell r="A82">
            <v>70202</v>
          </cell>
          <cell r="B82">
            <v>1702021</v>
          </cell>
          <cell r="C82">
            <v>743227796</v>
          </cell>
        </row>
        <row r="83">
          <cell r="A83">
            <v>76570</v>
          </cell>
          <cell r="B83">
            <v>1765708</v>
          </cell>
          <cell r="C83">
            <v>270237126</v>
          </cell>
        </row>
        <row r="84">
          <cell r="A84">
            <v>170022</v>
          </cell>
          <cell r="B84">
            <v>2700227</v>
          </cell>
          <cell r="C84">
            <v>320433074</v>
          </cell>
        </row>
        <row r="85">
          <cell r="A85">
            <v>70332</v>
          </cell>
          <cell r="B85">
            <v>1703320</v>
          </cell>
          <cell r="C85">
            <v>870765044</v>
          </cell>
        </row>
        <row r="86">
          <cell r="A86">
            <v>70049</v>
          </cell>
          <cell r="B86">
            <v>1700495</v>
          </cell>
          <cell r="C86">
            <v>721496927</v>
          </cell>
        </row>
        <row r="87">
          <cell r="A87">
            <v>70958</v>
          </cell>
          <cell r="B87">
            <v>1709581</v>
          </cell>
          <cell r="C87">
            <v>454575681</v>
          </cell>
        </row>
        <row r="88">
          <cell r="A88">
            <v>71082</v>
          </cell>
          <cell r="B88">
            <v>1710822</v>
          </cell>
          <cell r="C88">
            <v>263981876</v>
          </cell>
        </row>
        <row r="89">
          <cell r="A89">
            <v>70405</v>
          </cell>
          <cell r="B89">
            <v>1704059</v>
          </cell>
          <cell r="C89">
            <v>870713430</v>
          </cell>
        </row>
        <row r="90">
          <cell r="A90">
            <v>76657</v>
          </cell>
          <cell r="B90">
            <v>1766577</v>
          </cell>
          <cell r="C90">
            <v>721420590</v>
          </cell>
        </row>
        <row r="91">
          <cell r="A91">
            <v>70071</v>
          </cell>
          <cell r="B91">
            <v>1700711</v>
          </cell>
          <cell r="C91">
            <v>522247599</v>
          </cell>
        </row>
        <row r="92">
          <cell r="A92">
            <v>70022</v>
          </cell>
          <cell r="B92">
            <v>1700223</v>
          </cell>
          <cell r="C92">
            <v>205816268</v>
          </cell>
        </row>
        <row r="93">
          <cell r="A93">
            <v>170043</v>
          </cell>
          <cell r="B93">
            <v>2700430</v>
          </cell>
          <cell r="C93">
            <v>834700571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DG112"/>
  <sheetViews>
    <sheetView tabSelected="1" topLeftCell="C1" workbookViewId="0">
      <selection activeCell="P3" sqref="P3"/>
    </sheetView>
  </sheetViews>
  <sheetFormatPr defaultColWidth="8.7109375" defaultRowHeight="12" x14ac:dyDescent="0.2"/>
  <cols>
    <col min="1" max="1" width="12.42578125" style="1" hidden="1" customWidth="1"/>
    <col min="2" max="2" width="14.7109375" style="1" hidden="1" customWidth="1"/>
    <col min="3" max="3" width="70.5703125" style="1" customWidth="1"/>
    <col min="4" max="4" width="29" style="1" hidden="1" customWidth="1"/>
    <col min="5" max="6" width="14.28515625" style="1" hidden="1" customWidth="1"/>
    <col min="7" max="8" width="11.42578125" style="1" hidden="1" customWidth="1"/>
    <col min="9" max="12" width="14.28515625" style="1" hidden="1" customWidth="1"/>
    <col min="13" max="13" width="3.7109375" style="1" customWidth="1"/>
    <col min="14" max="15" width="14.28515625" style="1" customWidth="1"/>
    <col min="16" max="16" width="10.5703125" style="1" customWidth="1"/>
    <col min="17" max="41" width="14.28515625" style="1" hidden="1" customWidth="1"/>
    <col min="42" max="50" width="12.85546875" style="1" hidden="1" customWidth="1"/>
    <col min="51" max="51" width="14.5703125" style="1" hidden="1" customWidth="1"/>
    <col min="52" max="52" width="11.85546875" style="1" hidden="1" customWidth="1"/>
    <col min="53" max="53" width="12.85546875" style="1" hidden="1" customWidth="1"/>
    <col min="54" max="54" width="8.7109375" style="1" hidden="1" customWidth="1"/>
    <col min="55" max="73" width="12.85546875" style="1" hidden="1" customWidth="1"/>
    <col min="74" max="92" width="12.85546875" style="1" customWidth="1"/>
    <col min="93" max="110" width="12.85546875" style="1" hidden="1" customWidth="1"/>
    <col min="111" max="16384" width="8.7109375" style="1"/>
  </cols>
  <sheetData>
    <row r="1" spans="1:111" ht="12.75" customHeight="1" thickBot="1" x14ac:dyDescent="0.25"/>
    <row r="2" spans="1:111" ht="12.75" customHeight="1" x14ac:dyDescent="0.2">
      <c r="A2" s="2"/>
      <c r="B2" s="3"/>
      <c r="C2" s="4" t="s">
        <v>4</v>
      </c>
      <c r="D2" s="3"/>
      <c r="E2" s="3"/>
      <c r="F2" s="3"/>
      <c r="G2" s="3"/>
      <c r="H2" s="3"/>
      <c r="I2" s="3"/>
      <c r="J2" s="3"/>
      <c r="K2" s="3"/>
      <c r="L2" s="3"/>
    </row>
    <row r="3" spans="1:111" ht="12.75" customHeight="1" x14ac:dyDescent="0.2">
      <c r="A3" s="5"/>
      <c r="B3" s="6"/>
      <c r="C3" s="7" t="s">
        <v>281</v>
      </c>
      <c r="D3" s="6"/>
      <c r="E3" s="6"/>
      <c r="F3" s="6"/>
      <c r="G3" s="6"/>
      <c r="H3" s="6"/>
      <c r="I3" s="6"/>
      <c r="J3" s="6"/>
      <c r="K3" s="6"/>
      <c r="L3" s="6"/>
    </row>
    <row r="4" spans="1:111" ht="12.75" customHeight="1" thickBot="1" x14ac:dyDescent="0.25">
      <c r="A4" s="5"/>
      <c r="B4" s="6"/>
      <c r="C4" s="7"/>
      <c r="D4" s="6"/>
      <c r="E4" s="6"/>
      <c r="F4" s="6"/>
      <c r="G4" s="6"/>
      <c r="H4" s="6"/>
      <c r="I4" s="6"/>
      <c r="J4" s="6"/>
      <c r="K4" s="6"/>
      <c r="L4" s="6"/>
    </row>
    <row r="5" spans="1:111" ht="17.25" customHeight="1" thickBot="1" x14ac:dyDescent="0.4">
      <c r="A5" s="52"/>
      <c r="B5" s="51"/>
      <c r="C5" s="129"/>
      <c r="D5" s="9"/>
      <c r="E5" s="10"/>
      <c r="F5" s="9"/>
      <c r="G5" s="50" t="s">
        <v>160</v>
      </c>
      <c r="H5" s="10"/>
      <c r="I5" s="10"/>
      <c r="J5" s="10"/>
      <c r="K5" s="10"/>
      <c r="L5" s="10"/>
      <c r="Q5" s="170" t="s">
        <v>175</v>
      </c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2"/>
      <c r="AJ5" s="170" t="s">
        <v>177</v>
      </c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2"/>
      <c r="BC5" s="173" t="s">
        <v>271</v>
      </c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V5" s="173" t="s">
        <v>296</v>
      </c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O5" s="181" t="s">
        <v>272</v>
      </c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</row>
    <row r="6" spans="1:111" ht="15" thickBot="1" x14ac:dyDescent="0.4">
      <c r="A6" s="52"/>
      <c r="B6" s="51"/>
      <c r="C6" s="129"/>
      <c r="D6" s="51"/>
      <c r="E6" s="89"/>
      <c r="F6" s="51"/>
      <c r="G6" s="90"/>
      <c r="H6" s="89"/>
      <c r="I6" s="89"/>
      <c r="J6" s="89"/>
      <c r="K6" s="89"/>
      <c r="L6" s="89"/>
      <c r="N6" s="183" t="s">
        <v>277</v>
      </c>
      <c r="O6" s="184"/>
      <c r="Q6" s="178" t="s">
        <v>165</v>
      </c>
      <c r="R6" s="179"/>
      <c r="S6" s="180"/>
      <c r="T6" s="178" t="s">
        <v>166</v>
      </c>
      <c r="U6" s="179"/>
      <c r="V6" s="180"/>
      <c r="W6" s="178" t="s">
        <v>167</v>
      </c>
      <c r="X6" s="179"/>
      <c r="Y6" s="180"/>
      <c r="Z6" s="178" t="s">
        <v>178</v>
      </c>
      <c r="AA6" s="179"/>
      <c r="AB6" s="180"/>
      <c r="AC6" s="178" t="s">
        <v>169</v>
      </c>
      <c r="AD6" s="179"/>
      <c r="AE6" s="180"/>
      <c r="AF6" s="175" t="s">
        <v>179</v>
      </c>
      <c r="AG6" s="176"/>
      <c r="AH6" s="177"/>
      <c r="AJ6" s="178" t="s">
        <v>165</v>
      </c>
      <c r="AK6" s="179"/>
      <c r="AL6" s="180"/>
      <c r="AM6" s="178" t="s">
        <v>166</v>
      </c>
      <c r="AN6" s="179"/>
      <c r="AO6" s="180"/>
      <c r="AP6" s="178" t="s">
        <v>167</v>
      </c>
      <c r="AQ6" s="179"/>
      <c r="AR6" s="180"/>
      <c r="AS6" s="178" t="s">
        <v>178</v>
      </c>
      <c r="AT6" s="179"/>
      <c r="AU6" s="180"/>
      <c r="AV6" s="178" t="s">
        <v>169</v>
      </c>
      <c r="AW6" s="179"/>
      <c r="AX6" s="180"/>
      <c r="AY6" s="175" t="s">
        <v>179</v>
      </c>
      <c r="AZ6" s="176"/>
      <c r="BA6" s="177"/>
      <c r="BC6" s="178" t="s">
        <v>165</v>
      </c>
      <c r="BD6" s="179"/>
      <c r="BE6" s="180"/>
      <c r="BF6" s="178" t="s">
        <v>166</v>
      </c>
      <c r="BG6" s="179"/>
      <c r="BH6" s="180"/>
      <c r="BI6" s="178" t="s">
        <v>167</v>
      </c>
      <c r="BJ6" s="179"/>
      <c r="BK6" s="180"/>
      <c r="BL6" s="178" t="s">
        <v>178</v>
      </c>
      <c r="BM6" s="179"/>
      <c r="BN6" s="180"/>
      <c r="BO6" s="178" t="s">
        <v>169</v>
      </c>
      <c r="BP6" s="179"/>
      <c r="BQ6" s="180"/>
      <c r="BR6" s="175" t="s">
        <v>179</v>
      </c>
      <c r="BS6" s="176"/>
      <c r="BT6" s="177"/>
      <c r="BV6" s="178" t="s">
        <v>165</v>
      </c>
      <c r="BW6" s="179"/>
      <c r="BX6" s="180"/>
      <c r="BY6" s="178" t="s">
        <v>166</v>
      </c>
      <c r="BZ6" s="179"/>
      <c r="CA6" s="180"/>
      <c r="CB6" s="178" t="s">
        <v>167</v>
      </c>
      <c r="CC6" s="179"/>
      <c r="CD6" s="180"/>
      <c r="CE6" s="178" t="s">
        <v>178</v>
      </c>
      <c r="CF6" s="179"/>
      <c r="CG6" s="180"/>
      <c r="CH6" s="178" t="s">
        <v>169</v>
      </c>
      <c r="CI6" s="179"/>
      <c r="CJ6" s="180"/>
      <c r="CK6" s="175" t="s">
        <v>179</v>
      </c>
      <c r="CL6" s="176"/>
      <c r="CM6" s="177"/>
      <c r="CO6" s="178" t="s">
        <v>165</v>
      </c>
      <c r="CP6" s="179"/>
      <c r="CQ6" s="180"/>
      <c r="CR6" s="178" t="s">
        <v>166</v>
      </c>
      <c r="CS6" s="179"/>
      <c r="CT6" s="180"/>
      <c r="CU6" s="178" t="s">
        <v>167</v>
      </c>
      <c r="CV6" s="179"/>
      <c r="CW6" s="180"/>
      <c r="CX6" s="178" t="s">
        <v>178</v>
      </c>
      <c r="CY6" s="179"/>
      <c r="CZ6" s="180"/>
      <c r="DA6" s="178" t="s">
        <v>169</v>
      </c>
      <c r="DB6" s="179"/>
      <c r="DC6" s="180"/>
      <c r="DD6" s="175" t="s">
        <v>179</v>
      </c>
      <c r="DE6" s="176"/>
      <c r="DF6" s="177"/>
    </row>
    <row r="7" spans="1:111" s="53" customFormat="1" ht="21.75" customHeight="1" thickBot="1" x14ac:dyDescent="0.25">
      <c r="A7" s="127" t="s">
        <v>282</v>
      </c>
      <c r="B7" s="128" t="s">
        <v>283</v>
      </c>
      <c r="C7" s="130" t="s">
        <v>0</v>
      </c>
      <c r="D7" s="106" t="s">
        <v>263</v>
      </c>
      <c r="E7" s="51" t="s">
        <v>156</v>
      </c>
      <c r="F7" s="51" t="s">
        <v>157</v>
      </c>
      <c r="G7" s="52" t="s">
        <v>158</v>
      </c>
      <c r="H7" s="51" t="s">
        <v>159</v>
      </c>
      <c r="I7" s="106" t="s">
        <v>264</v>
      </c>
      <c r="J7" s="106" t="s">
        <v>265</v>
      </c>
      <c r="K7" s="106" t="s">
        <v>266</v>
      </c>
      <c r="L7" s="106" t="s">
        <v>267</v>
      </c>
      <c r="M7" s="1"/>
      <c r="N7" s="124" t="s">
        <v>278</v>
      </c>
      <c r="O7" s="124" t="s">
        <v>279</v>
      </c>
      <c r="P7" s="1"/>
      <c r="Q7" s="92" t="s">
        <v>284</v>
      </c>
      <c r="R7" s="131" t="s">
        <v>279</v>
      </c>
      <c r="S7" s="94" t="s">
        <v>26</v>
      </c>
      <c r="T7" s="92" t="s">
        <v>284</v>
      </c>
      <c r="U7" s="132" t="s">
        <v>279</v>
      </c>
      <c r="V7" s="94" t="s">
        <v>26</v>
      </c>
      <c r="W7" s="92" t="s">
        <v>284</v>
      </c>
      <c r="X7" s="132" t="s">
        <v>279</v>
      </c>
      <c r="Y7" s="94" t="s">
        <v>26</v>
      </c>
      <c r="Z7" s="92" t="s">
        <v>284</v>
      </c>
      <c r="AA7" s="132" t="s">
        <v>279</v>
      </c>
      <c r="AB7" s="94" t="s">
        <v>26</v>
      </c>
      <c r="AC7" s="92" t="s">
        <v>284</v>
      </c>
      <c r="AD7" s="132" t="s">
        <v>279</v>
      </c>
      <c r="AE7" s="94" t="s">
        <v>26</v>
      </c>
      <c r="AF7" s="92" t="s">
        <v>284</v>
      </c>
      <c r="AG7" s="132" t="s">
        <v>279</v>
      </c>
      <c r="AH7" s="94" t="s">
        <v>26</v>
      </c>
      <c r="AI7" s="1"/>
      <c r="AJ7" s="92" t="s">
        <v>278</v>
      </c>
      <c r="AK7" s="93" t="s">
        <v>279</v>
      </c>
      <c r="AL7" s="94" t="s">
        <v>26</v>
      </c>
      <c r="AM7" s="159" t="s">
        <v>278</v>
      </c>
      <c r="AN7" s="160" t="s">
        <v>279</v>
      </c>
      <c r="AO7" s="161" t="s">
        <v>26</v>
      </c>
      <c r="AP7" s="159" t="s">
        <v>278</v>
      </c>
      <c r="AQ7" s="160" t="s">
        <v>279</v>
      </c>
      <c r="AR7" s="161" t="s">
        <v>26</v>
      </c>
      <c r="AS7" s="159" t="s">
        <v>278</v>
      </c>
      <c r="AT7" s="160" t="s">
        <v>279</v>
      </c>
      <c r="AU7" s="161" t="s">
        <v>26</v>
      </c>
      <c r="AV7" s="159" t="s">
        <v>278</v>
      </c>
      <c r="AW7" s="160" t="s">
        <v>279</v>
      </c>
      <c r="AX7" s="161" t="s">
        <v>26</v>
      </c>
      <c r="AY7" s="159" t="s">
        <v>278</v>
      </c>
      <c r="AZ7" s="160" t="s">
        <v>279</v>
      </c>
      <c r="BA7" s="161" t="s">
        <v>26</v>
      </c>
      <c r="BB7" s="1"/>
      <c r="BC7" s="92" t="s">
        <v>278</v>
      </c>
      <c r="BD7" s="93" t="s">
        <v>279</v>
      </c>
      <c r="BE7" s="94" t="s">
        <v>26</v>
      </c>
      <c r="BF7" s="159" t="s">
        <v>278</v>
      </c>
      <c r="BG7" s="160" t="s">
        <v>279</v>
      </c>
      <c r="BH7" s="161" t="s">
        <v>26</v>
      </c>
      <c r="BI7" s="159" t="s">
        <v>278</v>
      </c>
      <c r="BJ7" s="160" t="s">
        <v>279</v>
      </c>
      <c r="BK7" s="161" t="s">
        <v>26</v>
      </c>
      <c r="BL7" s="159" t="s">
        <v>278</v>
      </c>
      <c r="BM7" s="160" t="s">
        <v>279</v>
      </c>
      <c r="BN7" s="161" t="s">
        <v>26</v>
      </c>
      <c r="BO7" s="159" t="s">
        <v>278</v>
      </c>
      <c r="BP7" s="160" t="s">
        <v>279</v>
      </c>
      <c r="BQ7" s="161" t="s">
        <v>26</v>
      </c>
      <c r="BR7" s="159" t="s">
        <v>278</v>
      </c>
      <c r="BS7" s="160" t="s">
        <v>279</v>
      </c>
      <c r="BT7" s="161" t="s">
        <v>26</v>
      </c>
      <c r="BV7" s="92" t="s">
        <v>278</v>
      </c>
      <c r="BW7" s="93" t="s">
        <v>279</v>
      </c>
      <c r="BX7" s="94" t="s">
        <v>26</v>
      </c>
      <c r="BY7" s="92" t="s">
        <v>278</v>
      </c>
      <c r="BZ7" s="93" t="s">
        <v>279</v>
      </c>
      <c r="CA7" s="94" t="s">
        <v>26</v>
      </c>
      <c r="CB7" s="92" t="s">
        <v>278</v>
      </c>
      <c r="CC7" s="93" t="s">
        <v>279</v>
      </c>
      <c r="CD7" s="94" t="s">
        <v>26</v>
      </c>
      <c r="CE7" s="92" t="s">
        <v>278</v>
      </c>
      <c r="CF7" s="93" t="s">
        <v>279</v>
      </c>
      <c r="CG7" s="94" t="s">
        <v>26</v>
      </c>
      <c r="CH7" s="92" t="s">
        <v>278</v>
      </c>
      <c r="CI7" s="93" t="s">
        <v>279</v>
      </c>
      <c r="CJ7" s="94" t="s">
        <v>26</v>
      </c>
      <c r="CK7" s="92" t="s">
        <v>278</v>
      </c>
      <c r="CL7" s="93" t="s">
        <v>279</v>
      </c>
      <c r="CM7" s="94" t="s">
        <v>26</v>
      </c>
      <c r="CO7" s="92" t="s">
        <v>180</v>
      </c>
      <c r="CP7" s="93" t="s">
        <v>275</v>
      </c>
      <c r="CQ7" s="94" t="s">
        <v>26</v>
      </c>
      <c r="CR7" s="92" t="s">
        <v>180</v>
      </c>
      <c r="CS7" s="93" t="s">
        <v>275</v>
      </c>
      <c r="CT7" s="94" t="s">
        <v>26</v>
      </c>
      <c r="CU7" s="92" t="s">
        <v>180</v>
      </c>
      <c r="CV7" s="93" t="s">
        <v>275</v>
      </c>
      <c r="CW7" s="94" t="s">
        <v>26</v>
      </c>
      <c r="CX7" s="92" t="s">
        <v>180</v>
      </c>
      <c r="CY7" s="93" t="s">
        <v>275</v>
      </c>
      <c r="CZ7" s="94" t="s">
        <v>26</v>
      </c>
      <c r="DA7" s="92" t="s">
        <v>180</v>
      </c>
      <c r="DB7" s="93" t="s">
        <v>275</v>
      </c>
      <c r="DC7" s="94" t="s">
        <v>26</v>
      </c>
      <c r="DD7" s="92" t="s">
        <v>180</v>
      </c>
      <c r="DE7" s="93" t="s">
        <v>275</v>
      </c>
      <c r="DF7" s="94" t="s">
        <v>26</v>
      </c>
    </row>
    <row r="8" spans="1:111" ht="12.75" customHeight="1" x14ac:dyDescent="0.2">
      <c r="A8" s="133">
        <v>70080</v>
      </c>
      <c r="B8" s="134">
        <f>VLOOKUP(A8,'[6]Results - LPR'!$A$2:$C$93,3,FALSE)</f>
        <v>263735914</v>
      </c>
      <c r="C8" s="149" t="s">
        <v>181</v>
      </c>
      <c r="D8" s="107"/>
      <c r="E8" s="109"/>
      <c r="F8" s="109"/>
      <c r="G8" s="112"/>
      <c r="H8" s="113"/>
      <c r="I8" s="123">
        <v>4803.1375571644376</v>
      </c>
      <c r="J8" s="123">
        <v>317.47503792920429</v>
      </c>
      <c r="K8" s="123">
        <v>0</v>
      </c>
      <c r="L8" s="109">
        <f t="shared" ref="L8:L36" si="0">+I8+J8+K8</f>
        <v>5120.6125950936421</v>
      </c>
      <c r="N8" s="54">
        <f t="shared" ref="N8:N36" si="1">+I8</f>
        <v>4803.1375571644376</v>
      </c>
      <c r="O8" s="118">
        <f t="shared" ref="O8:O36" si="2">+J8</f>
        <v>317.47503792920429</v>
      </c>
      <c r="Q8" s="95">
        <f>+ROUND((N8*0.25)*'Distribution Wksht'!$E$14,2)</f>
        <v>158.15</v>
      </c>
      <c r="R8" s="54">
        <f>+ROUND((O8*0.25)*'Distribution Wksht'!$E$14,2)</f>
        <v>10.45</v>
      </c>
      <c r="S8" s="55">
        <f t="shared" ref="S8:S36" si="3">+Q8+R8</f>
        <v>168.6</v>
      </c>
      <c r="T8" s="54">
        <f>+ROUND((N8*0.25)*'Distribution Wksht'!$E$15,2)</f>
        <v>108.43</v>
      </c>
      <c r="U8" s="54">
        <f>+ROUND((O8*0.25)*'Distribution Wksht'!$E$15,2)</f>
        <v>7.17</v>
      </c>
      <c r="V8" s="55">
        <f t="shared" ref="V8:V67" si="4">+T8+U8</f>
        <v>115.60000000000001</v>
      </c>
      <c r="W8" s="54">
        <f>+ROUND((N8*0.25)*'Distribution Wksht'!$E$16,2)</f>
        <v>245.58</v>
      </c>
      <c r="X8" s="54">
        <f>+ROUND((O8*0.25)*'Distribution Wksht'!$E$16,2)</f>
        <v>16.23</v>
      </c>
      <c r="Y8" s="55">
        <f t="shared" ref="Y8:Y67" si="5">+W8+X8</f>
        <v>261.81</v>
      </c>
      <c r="Z8" s="54">
        <f>+ROUND((N8*0.25)*'Distribution Wksht'!$E$17,2)</f>
        <v>342.12</v>
      </c>
      <c r="AA8" s="54">
        <f>+ROUND((O8*0.25)*'Distribution Wksht'!$E$17,2)</f>
        <v>22.61</v>
      </c>
      <c r="AB8" s="55">
        <f t="shared" ref="AB8:AB67" si="6">+Z8+AA8</f>
        <v>364.73</v>
      </c>
      <c r="AC8" s="54">
        <f>+ROUND((N8*0.25)*'Distribution Wksht'!$E$18,2)</f>
        <v>346.51</v>
      </c>
      <c r="AD8" s="54">
        <f>+ROUND((O8*0.25)*'Distribution Wksht'!$E$18,2)</f>
        <v>22.9</v>
      </c>
      <c r="AE8" s="55">
        <f t="shared" ref="AE8:AE67" si="7">+AC8+AD8</f>
        <v>369.40999999999997</v>
      </c>
      <c r="AF8" s="54">
        <f>+Q8+T8+W8+Z8+AC8</f>
        <v>1200.79</v>
      </c>
      <c r="AG8" s="99">
        <f>+R8+U8+X8+AA8+AD8</f>
        <v>79.359999999999985</v>
      </c>
      <c r="AH8" s="55">
        <f>+AF8+AG8</f>
        <v>1280.1499999999999</v>
      </c>
      <c r="AI8" s="147"/>
      <c r="AJ8" s="103">
        <f>+ROUND((N8*0.25)*'Distribution Wksht'!$L$14,2)</f>
        <v>158.15</v>
      </c>
      <c r="AK8" s="104">
        <f>+ROUND((O8*0.25)*'Distribution Wksht'!$L$14,2)</f>
        <v>10.45</v>
      </c>
      <c r="AL8" s="105">
        <f t="shared" ref="AL8" si="8">+AJ8+AK8</f>
        <v>168.6</v>
      </c>
      <c r="AM8" s="58">
        <f>+ROUND((N8*0.25)*'Distribution Wksht'!$L$15,2)</f>
        <v>108.43</v>
      </c>
      <c r="AN8" s="58">
        <f>+ROUND((O8*0.25)*'Distribution Wksht'!$L$15,2)</f>
        <v>7.17</v>
      </c>
      <c r="AO8" s="59">
        <f t="shared" ref="AO8" si="9">+AM8+AN8</f>
        <v>115.60000000000001</v>
      </c>
      <c r="AP8" s="58">
        <f>+ROUND((N8*0.25)*'Distribution Wksht'!$L$16,2)</f>
        <v>245.58</v>
      </c>
      <c r="AQ8" s="58">
        <f>+ROUND((O8*0.25)*'Distribution Wksht'!$L$16,2)</f>
        <v>16.23</v>
      </c>
      <c r="AR8" s="59">
        <f t="shared" ref="AR8" si="10">+AP8+AQ8</f>
        <v>261.81</v>
      </c>
      <c r="AS8" s="58">
        <f>+ROUND((N8*0.25)*'Distribution Wksht'!$L$17,2)</f>
        <v>342.12</v>
      </c>
      <c r="AT8" s="58">
        <f>+ROUND((O8*0.25)*'Distribution Wksht'!$L$17,2)</f>
        <v>22.61</v>
      </c>
      <c r="AU8" s="59">
        <f t="shared" ref="AU8" si="11">+AS8+AT8</f>
        <v>364.73</v>
      </c>
      <c r="AV8" s="58">
        <f>+ROUND((N8*0.25)*'Distribution Wksht'!$L$18,2)</f>
        <v>346.51</v>
      </c>
      <c r="AW8" s="58">
        <f>+ROUND((O8*0.25)*'Distribution Wksht'!$L$18,2)</f>
        <v>22.9</v>
      </c>
      <c r="AX8" s="59">
        <f t="shared" ref="AX8" si="12">+AV8+AW8</f>
        <v>369.40999999999997</v>
      </c>
      <c r="AY8" s="58">
        <f t="shared" ref="AY8" si="13">+AJ8+AM8+AP8+AS8+AV8</f>
        <v>1200.79</v>
      </c>
      <c r="AZ8" s="58">
        <f t="shared" ref="AZ8" si="14">+AK8+AN8+AQ8+AT8+AW8</f>
        <v>79.359999999999985</v>
      </c>
      <c r="BA8" s="59">
        <f t="shared" ref="BA8" si="15">+AY8+AZ8</f>
        <v>1280.1499999999999</v>
      </c>
      <c r="BC8" s="103">
        <f>+ROUND((N8*0.25)*'Distribution Wksht'!$S$14,2)</f>
        <v>155.22</v>
      </c>
      <c r="BD8" s="104">
        <f>+ROUND((O8*0.25)*'Distribution Wksht'!$S$14,2)</f>
        <v>10.26</v>
      </c>
      <c r="BE8" s="105">
        <f t="shared" ref="BE8" si="16">+BC8+BD8</f>
        <v>165.48</v>
      </c>
      <c r="BF8" s="58">
        <f>+ROUND((N8*0.25)*'Distribution Wksht'!$S$15,2)</f>
        <v>106.69</v>
      </c>
      <c r="BG8" s="58">
        <f>+ROUND((O8*0.25)*'Distribution Wksht'!$S$15,2)</f>
        <v>7.05</v>
      </c>
      <c r="BH8" s="59">
        <f t="shared" ref="BH8" si="17">+BF8+BG8</f>
        <v>113.74</v>
      </c>
      <c r="BI8" s="58">
        <f>+ROUND((N8*0.25)*'Distribution Wksht'!$S$16,2)</f>
        <v>249.69</v>
      </c>
      <c r="BJ8" s="58">
        <f>+ROUND((O8*0.25)*'Distribution Wksht'!$S$16,2)</f>
        <v>16.5</v>
      </c>
      <c r="BK8" s="59">
        <f t="shared" ref="BK8" si="18">+BI8+BJ8</f>
        <v>266.19</v>
      </c>
      <c r="BL8" s="58">
        <f>+ROUND((N8*0.25)*'Distribution Wksht'!$S$17,2)</f>
        <v>344.61</v>
      </c>
      <c r="BM8" s="58">
        <f>+ROUND((O8*0.25)*'Distribution Wksht'!$S$17,2)</f>
        <v>22.78</v>
      </c>
      <c r="BN8" s="59">
        <f t="shared" ref="BN8" si="19">+BL8+BM8</f>
        <v>367.39</v>
      </c>
      <c r="BO8" s="58">
        <f>+ROUND((N8*0.25)*'Distribution Wksht'!$S$18,2)</f>
        <v>344.58</v>
      </c>
      <c r="BP8" s="58">
        <f>+ROUND((O8*0.25)*'Distribution Wksht'!$S$18,2)</f>
        <v>22.78</v>
      </c>
      <c r="BQ8" s="59">
        <f t="shared" ref="BQ8" si="20">+BO8+BP8</f>
        <v>367.36</v>
      </c>
      <c r="BR8" s="58">
        <f t="shared" ref="BR8" si="21">+BC8+BF8+BI8+BL8+BO8</f>
        <v>1200.79</v>
      </c>
      <c r="BS8" s="58">
        <f t="shared" ref="BS8" si="22">+BD8+BG8+BJ8+BM8+BP8</f>
        <v>79.37</v>
      </c>
      <c r="BT8" s="59">
        <f t="shared" ref="BT8" si="23">+BR8+BS8</f>
        <v>1280.1599999999999</v>
      </c>
      <c r="BV8" s="103">
        <f>+ROUND((N8*0.25)*'Distribution Wksht'!$Z$14,2)</f>
        <v>155.22</v>
      </c>
      <c r="BW8" s="103">
        <f>+ROUND((O8*0.25)*'Distribution Wksht'!$Z$14,2)</f>
        <v>10.26</v>
      </c>
      <c r="BX8" s="105">
        <f t="shared" ref="BX8" si="24">+BV8+BW8</f>
        <v>165.48</v>
      </c>
      <c r="BY8" s="58">
        <f>+ROUND((N8*0.25)*'Distribution Wksht'!$Z$15,2)</f>
        <v>106.69</v>
      </c>
      <c r="BZ8" s="58">
        <f>+ROUND((O8*0.25)*'Distribution Wksht'!$Z$15,2)</f>
        <v>7.05</v>
      </c>
      <c r="CA8" s="59">
        <f t="shared" ref="CA8" si="25">+BY8+BZ8</f>
        <v>113.74</v>
      </c>
      <c r="CB8" s="58">
        <f>+ROUND((N8*0.25)*'Distribution Wksht'!$Z$16,2)</f>
        <v>249.69</v>
      </c>
      <c r="CC8" s="58">
        <f>+ROUND((O8*0.25)*'Distribution Wksht'!$Z$16,2)</f>
        <v>16.5</v>
      </c>
      <c r="CD8" s="59">
        <f t="shared" ref="CD8" si="26">+CB8+CC8</f>
        <v>266.19</v>
      </c>
      <c r="CE8" s="58">
        <f>+ROUND((N8*0.25)*'Distribution Wksht'!$Z$17,2)</f>
        <v>344.61</v>
      </c>
      <c r="CF8" s="58">
        <f>+ROUND((O8*0.25)*'Distribution Wksht'!$Z$17,2)</f>
        <v>22.78</v>
      </c>
      <c r="CG8" s="59">
        <f t="shared" ref="CG8" si="27">+CE8+CF8</f>
        <v>367.39</v>
      </c>
      <c r="CH8" s="58">
        <f>+ROUND((N8*0.25)*'Distribution Wksht'!$Z$18,2)</f>
        <v>344.58</v>
      </c>
      <c r="CI8" s="58">
        <f>+ROUND((O8*0.25)*'Distribution Wksht'!$Z$18,2)</f>
        <v>22.78</v>
      </c>
      <c r="CJ8" s="59">
        <f t="shared" ref="CJ8" si="28">+CH8+CI8</f>
        <v>367.36</v>
      </c>
      <c r="CK8" s="58">
        <f t="shared" ref="CK8" si="29">+BV8+BY8+CB8+CE8+CH8</f>
        <v>1200.79</v>
      </c>
      <c r="CL8" s="58">
        <f t="shared" ref="CL8" si="30">+BW8+BZ8+CC8+CF8+CI8</f>
        <v>79.37</v>
      </c>
      <c r="CM8" s="59">
        <f t="shared" ref="CM8" si="31">+CK8+CL8</f>
        <v>1280.1599999999999</v>
      </c>
      <c r="CO8" s="97">
        <f t="shared" ref="CO8" si="32">+Q8+AJ8+BC8+BV8</f>
        <v>626.74</v>
      </c>
      <c r="CP8" s="58">
        <f t="shared" ref="CP8" si="33">+R8+AK8+BD8+BW8</f>
        <v>41.419999999999995</v>
      </c>
      <c r="CQ8" s="59">
        <f t="shared" ref="CQ8" si="34">+CO8+CP8</f>
        <v>668.16</v>
      </c>
      <c r="CR8" s="58">
        <f t="shared" ref="CR8" si="35">+T8+AM8+BF8+BY8</f>
        <v>430.24</v>
      </c>
      <c r="CS8" s="58">
        <f t="shared" ref="CS8" si="36">+U8+AN8+BG8+BZ8</f>
        <v>28.44</v>
      </c>
      <c r="CT8" s="59">
        <f t="shared" ref="CT8" si="37">+CR8+CS8</f>
        <v>458.68</v>
      </c>
      <c r="CU8" s="58">
        <f t="shared" ref="CU8" si="38">+W8+AP8+BI8+CB8</f>
        <v>990.54</v>
      </c>
      <c r="CV8" s="58">
        <f t="shared" ref="CV8" si="39">+X8+AQ8+BJ8+CC8</f>
        <v>65.460000000000008</v>
      </c>
      <c r="CW8" s="59">
        <f t="shared" ref="CW8" si="40">+CU8+CV8</f>
        <v>1056</v>
      </c>
      <c r="CX8" s="58">
        <f t="shared" ref="CX8" si="41">+Z8+AS8+BL8+CE8</f>
        <v>1373.46</v>
      </c>
      <c r="CY8" s="58">
        <f t="shared" ref="CY8" si="42">+AA8+AT8+BM8+CF8</f>
        <v>90.78</v>
      </c>
      <c r="CZ8" s="59">
        <f t="shared" ref="CZ8" si="43">+CX8+CY8</f>
        <v>1464.24</v>
      </c>
      <c r="DA8" s="58">
        <f t="shared" ref="DA8" si="44">+AC8+AV8+BO8+CH8</f>
        <v>1382.1799999999998</v>
      </c>
      <c r="DB8" s="58">
        <f t="shared" ref="DB8" si="45">+AD8+AW8+BP8+CI8</f>
        <v>91.36</v>
      </c>
      <c r="DC8" s="59">
        <f t="shared" ref="DC8" si="46">+DA8+DB8</f>
        <v>1473.5399999999997</v>
      </c>
      <c r="DD8" s="58">
        <f t="shared" ref="DD8" si="47">+CO8+CR8+CU8+CX8+DA8</f>
        <v>4803.16</v>
      </c>
      <c r="DE8" s="58">
        <f t="shared" ref="DE8" si="48">+CP8+CS8+CV8+CY8+DB8</f>
        <v>317.45999999999998</v>
      </c>
      <c r="DF8" s="59">
        <f t="shared" ref="DF8" si="49">+DD8+DE8</f>
        <v>5120.62</v>
      </c>
      <c r="DG8" s="147"/>
    </row>
    <row r="9" spans="1:111" ht="12.75" customHeight="1" x14ac:dyDescent="0.2">
      <c r="A9" s="119">
        <v>71083</v>
      </c>
      <c r="B9" s="135">
        <f>VLOOKUP(A9,'[6]Results - LPR'!$A$2:$C$93,3,FALSE)</f>
        <v>383731163</v>
      </c>
      <c r="C9" s="150" t="s">
        <v>182</v>
      </c>
      <c r="D9" s="108"/>
      <c r="E9" s="110"/>
      <c r="F9" s="110"/>
      <c r="G9" s="114"/>
      <c r="H9" s="115"/>
      <c r="I9" s="120">
        <v>5603.647726061703</v>
      </c>
      <c r="J9" s="120">
        <v>0</v>
      </c>
      <c r="K9" s="120">
        <v>0</v>
      </c>
      <c r="L9" s="110">
        <f t="shared" si="0"/>
        <v>5603.647726061703</v>
      </c>
      <c r="N9" s="56">
        <f t="shared" si="1"/>
        <v>5603.647726061703</v>
      </c>
      <c r="O9" s="56">
        <f t="shared" si="2"/>
        <v>0</v>
      </c>
      <c r="Q9" s="96">
        <f>+ROUND((N9*0.25)*'Distribution Wksht'!$E$14,2)</f>
        <v>184.51</v>
      </c>
      <c r="R9" s="56">
        <f>+ROUND((O9*0.25)*'Distribution Wksht'!$E$14,2)</f>
        <v>0</v>
      </c>
      <c r="S9" s="57">
        <f t="shared" si="3"/>
        <v>184.51</v>
      </c>
      <c r="T9" s="56">
        <f>+ROUND((N9*0.25)*'Distribution Wksht'!$E$15,2)</f>
        <v>126.5</v>
      </c>
      <c r="U9" s="56">
        <f>+ROUND((O9*0.25)*'Distribution Wksht'!$E$15,2)</f>
        <v>0</v>
      </c>
      <c r="V9" s="57">
        <f t="shared" si="4"/>
        <v>126.5</v>
      </c>
      <c r="W9" s="56">
        <f>+ROUND((N9*0.25)*'Distribution Wksht'!$E$16,2)</f>
        <v>286.51</v>
      </c>
      <c r="X9" s="56">
        <f>+ROUND((O9*0.25)*'Distribution Wksht'!$E$16,2)</f>
        <v>0</v>
      </c>
      <c r="Y9" s="57">
        <f t="shared" si="5"/>
        <v>286.51</v>
      </c>
      <c r="Z9" s="56">
        <f>+ROUND((N9*0.25)*'Distribution Wksht'!$E$17,2)</f>
        <v>399.14</v>
      </c>
      <c r="AA9" s="56">
        <f>+ROUND((O9*0.25)*'Distribution Wksht'!$E$17,2)</f>
        <v>0</v>
      </c>
      <c r="AB9" s="57">
        <f t="shared" si="6"/>
        <v>399.14</v>
      </c>
      <c r="AC9" s="56">
        <f>+ROUND((N9*0.25)*'Distribution Wksht'!$E$18,2)</f>
        <v>404.26</v>
      </c>
      <c r="AD9" s="56">
        <f>+ROUND((O9*0.25)*'Distribution Wksht'!$E$18,2)</f>
        <v>0</v>
      </c>
      <c r="AE9" s="57">
        <f t="shared" si="7"/>
        <v>404.26</v>
      </c>
      <c r="AF9" s="56">
        <f t="shared" ref="AF9:AF68" si="50">+Q9+T9+W9+Z9+AC9</f>
        <v>1400.92</v>
      </c>
      <c r="AG9" s="56">
        <f t="shared" ref="AG9:AG68" si="51">+R9+U9+X9+AA9+AD9</f>
        <v>0</v>
      </c>
      <c r="AH9" s="57">
        <f t="shared" ref="AH9:AH68" si="52">+AF9+AG9</f>
        <v>1400.92</v>
      </c>
      <c r="AI9" s="147"/>
      <c r="AJ9" s="96">
        <f>+ROUND((N9*0.25)*'Distribution Wksht'!$L$14,2)</f>
        <v>184.51</v>
      </c>
      <c r="AK9" s="56">
        <f>+ROUND((O9*0.25)*'Distribution Wksht'!$L$14,2)</f>
        <v>0</v>
      </c>
      <c r="AL9" s="57">
        <f t="shared" ref="AL9:AL67" si="53">+AJ9+AK9</f>
        <v>184.51</v>
      </c>
      <c r="AM9" s="56">
        <f>+ROUND((N9*0.25)*'Distribution Wksht'!$L$15,2)</f>
        <v>126.5</v>
      </c>
      <c r="AN9" s="56">
        <f>+ROUND((O9*0.25)*'Distribution Wksht'!$L$15,2)</f>
        <v>0</v>
      </c>
      <c r="AO9" s="57">
        <f t="shared" ref="AO9:AO67" si="54">+AM9+AN9</f>
        <v>126.5</v>
      </c>
      <c r="AP9" s="56">
        <f>+ROUND((N9*0.25)*'Distribution Wksht'!$L$16,2)</f>
        <v>286.51</v>
      </c>
      <c r="AQ9" s="56">
        <f>+ROUND((O9*0.25)*'Distribution Wksht'!$L$16,2)</f>
        <v>0</v>
      </c>
      <c r="AR9" s="57">
        <f t="shared" ref="AR9:AR67" si="55">+AP9+AQ9</f>
        <v>286.51</v>
      </c>
      <c r="AS9" s="56">
        <f>+ROUND((N9*0.25)*'Distribution Wksht'!$L$17,2)</f>
        <v>399.14</v>
      </c>
      <c r="AT9" s="56">
        <f>+ROUND((O9*0.25)*'Distribution Wksht'!$L$17,2)</f>
        <v>0</v>
      </c>
      <c r="AU9" s="57">
        <f t="shared" ref="AU9:AU67" si="56">+AS9+AT9</f>
        <v>399.14</v>
      </c>
      <c r="AV9" s="56">
        <f>+ROUND((N9*0.25)*'Distribution Wksht'!$L$18,2)</f>
        <v>404.26</v>
      </c>
      <c r="AW9" s="56">
        <f>+ROUND((O9*0.25)*'Distribution Wksht'!$L$18,2)</f>
        <v>0</v>
      </c>
      <c r="AX9" s="57">
        <f t="shared" ref="AX9:AX67" si="57">+AV9+AW9</f>
        <v>404.26</v>
      </c>
      <c r="AY9" s="56">
        <f t="shared" ref="AY9:AY68" si="58">+AJ9+AM9+AP9+AS9+AV9</f>
        <v>1400.92</v>
      </c>
      <c r="AZ9" s="56">
        <f t="shared" ref="AZ9:AZ68" si="59">+AK9+AN9+AQ9+AT9+AW9</f>
        <v>0</v>
      </c>
      <c r="BA9" s="57">
        <f t="shared" ref="BA9:BA68" si="60">+AY9+AZ9</f>
        <v>1400.92</v>
      </c>
      <c r="BC9" s="96">
        <f>+ROUND((N9*0.25)*'Distribution Wksht'!$S$14,2)</f>
        <v>181.09</v>
      </c>
      <c r="BD9" s="56">
        <f>+ROUND((O9*0.25)*'Distribution Wksht'!$S$14,2)</f>
        <v>0</v>
      </c>
      <c r="BE9" s="57">
        <f t="shared" ref="BE9:BE67" si="61">+BC9+BD9</f>
        <v>181.09</v>
      </c>
      <c r="BF9" s="56">
        <f>+ROUND((N9*0.25)*'Distribution Wksht'!$S$15,2)</f>
        <v>124.47</v>
      </c>
      <c r="BG9" s="56">
        <f>+ROUND((O9*0.25)*'Distribution Wksht'!$S$15,2)</f>
        <v>0</v>
      </c>
      <c r="BH9" s="57">
        <f t="shared" ref="BH9:BH67" si="62">+BF9+BG9</f>
        <v>124.47</v>
      </c>
      <c r="BI9" s="56">
        <f>+ROUND((N9*0.25)*'Distribution Wksht'!$S$16,2)</f>
        <v>291.3</v>
      </c>
      <c r="BJ9" s="56">
        <f>+ROUND((O9*0.25)*'Distribution Wksht'!$S$16,2)</f>
        <v>0</v>
      </c>
      <c r="BK9" s="57">
        <f t="shared" ref="BK9:BK67" si="63">+BI9+BJ9</f>
        <v>291.3</v>
      </c>
      <c r="BL9" s="56">
        <f>+ROUND((N9*0.25)*'Distribution Wksht'!$S$17,2)</f>
        <v>402.04</v>
      </c>
      <c r="BM9" s="56">
        <f>+ROUND((O9*0.25)*'Distribution Wksht'!$S$17,2)</f>
        <v>0</v>
      </c>
      <c r="BN9" s="57">
        <f t="shared" ref="BN9:BN67" si="64">+BL9+BM9</f>
        <v>402.04</v>
      </c>
      <c r="BO9" s="56">
        <f>+ROUND((N9*0.25)*'Distribution Wksht'!$S$18,2)</f>
        <v>402</v>
      </c>
      <c r="BP9" s="56">
        <f>+ROUND((O9*0.25)*'Distribution Wksht'!$S$18,2)</f>
        <v>0</v>
      </c>
      <c r="BQ9" s="57">
        <f t="shared" ref="BQ9:BQ67" si="65">+BO9+BP9</f>
        <v>402</v>
      </c>
      <c r="BR9" s="56">
        <f t="shared" ref="BR9:BR68" si="66">+BC9+BF9+BI9+BL9+BO9</f>
        <v>1400.9</v>
      </c>
      <c r="BS9" s="56">
        <f t="shared" ref="BS9:BS68" si="67">+BD9+BG9+BJ9+BM9+BP9</f>
        <v>0</v>
      </c>
      <c r="BT9" s="57">
        <f t="shared" ref="BT9:BT68" si="68">+BR9+BS9</f>
        <v>1400.9</v>
      </c>
      <c r="BV9" s="96">
        <f>+ROUND((N9*0.25)*'Distribution Wksht'!$Z$14,2)</f>
        <v>181.09</v>
      </c>
      <c r="BW9" s="56">
        <f>+ROUND((O9*0.25)*'Distribution Wksht'!$Z$14,2)</f>
        <v>0</v>
      </c>
      <c r="BX9" s="57">
        <f t="shared" ref="BX9:BX67" si="69">+BV9+BW9</f>
        <v>181.09</v>
      </c>
      <c r="BY9" s="56">
        <f>+ROUND((N9*0.25)*'Distribution Wksht'!$Z$15,2)</f>
        <v>124.47</v>
      </c>
      <c r="BZ9" s="56">
        <f>+ROUND((O9*0.25)*'Distribution Wksht'!$Z$15,2)</f>
        <v>0</v>
      </c>
      <c r="CA9" s="57">
        <f t="shared" ref="CA9:CA67" si="70">+BY9+BZ9</f>
        <v>124.47</v>
      </c>
      <c r="CB9" s="56">
        <f>+ROUND((N9*0.25)*'Distribution Wksht'!$Z$16,2)</f>
        <v>291.3</v>
      </c>
      <c r="CC9" s="56">
        <f>+ROUND((O9*0.25)*'Distribution Wksht'!$Z$16,2)</f>
        <v>0</v>
      </c>
      <c r="CD9" s="57">
        <f t="shared" ref="CD9:CD67" si="71">+CB9+CC9</f>
        <v>291.3</v>
      </c>
      <c r="CE9" s="56">
        <f>+ROUND((N9*0.25)*'Distribution Wksht'!$Z$17,2)</f>
        <v>402.04</v>
      </c>
      <c r="CF9" s="56">
        <f>+ROUND((O9*0.25)*'Distribution Wksht'!$Z$17,2)</f>
        <v>0</v>
      </c>
      <c r="CG9" s="57">
        <f t="shared" ref="CG9:CG67" si="72">+CE9+CF9</f>
        <v>402.04</v>
      </c>
      <c r="CH9" s="56">
        <f>+ROUND((N9*0.25)*'Distribution Wksht'!$Z$18,2)</f>
        <v>402</v>
      </c>
      <c r="CI9" s="56">
        <f>+ROUND((O9*0.25)*'Distribution Wksht'!$Z$18,2)</f>
        <v>0</v>
      </c>
      <c r="CJ9" s="57">
        <f t="shared" ref="CJ9:CJ67" si="73">+CH9+CI9</f>
        <v>402</v>
      </c>
      <c r="CK9" s="56">
        <f t="shared" ref="CK9:CK68" si="74">+BV9+BY9+CB9+CE9+CH9</f>
        <v>1400.9</v>
      </c>
      <c r="CL9" s="56">
        <f t="shared" ref="CL9:CL68" si="75">+BW9+BZ9+CC9+CF9+CI9</f>
        <v>0</v>
      </c>
      <c r="CM9" s="57">
        <f t="shared" ref="CM9:CM68" si="76">+CK9+CL9</f>
        <v>1400.9</v>
      </c>
      <c r="CO9" s="96">
        <f t="shared" ref="CO9:CP68" si="77">+Q9+AJ9+BC9+BV9</f>
        <v>731.2</v>
      </c>
      <c r="CP9" s="56">
        <f t="shared" si="77"/>
        <v>0</v>
      </c>
      <c r="CQ9" s="57">
        <f t="shared" ref="CQ9:CQ67" si="78">+CO9+CP9</f>
        <v>731.2</v>
      </c>
      <c r="CR9" s="56">
        <f t="shared" ref="CR9:CS68" si="79">+T9+AM9+BF9+BY9</f>
        <v>501.94000000000005</v>
      </c>
      <c r="CS9" s="56">
        <f t="shared" si="79"/>
        <v>0</v>
      </c>
      <c r="CT9" s="57">
        <f t="shared" ref="CT9:CT67" si="80">+CR9+CS9</f>
        <v>501.94000000000005</v>
      </c>
      <c r="CU9" s="56">
        <f t="shared" ref="CU9:CV68" si="81">+W9+AP9+BI9+CB9</f>
        <v>1155.6199999999999</v>
      </c>
      <c r="CV9" s="56">
        <f t="shared" si="81"/>
        <v>0</v>
      </c>
      <c r="CW9" s="57">
        <f t="shared" ref="CW9:CW67" si="82">+CU9+CV9</f>
        <v>1155.6199999999999</v>
      </c>
      <c r="CX9" s="56">
        <f t="shared" ref="CX9:CY68" si="83">+Z9+AS9+BL9+CE9</f>
        <v>1602.36</v>
      </c>
      <c r="CY9" s="56">
        <f t="shared" si="83"/>
        <v>0</v>
      </c>
      <c r="CZ9" s="57">
        <f t="shared" ref="CZ9:CZ67" si="84">+CX9+CY9</f>
        <v>1602.36</v>
      </c>
      <c r="DA9" s="56">
        <f t="shared" ref="DA9:DB68" si="85">+AC9+AV9+BO9+CH9</f>
        <v>1612.52</v>
      </c>
      <c r="DB9" s="56">
        <f t="shared" si="85"/>
        <v>0</v>
      </c>
      <c r="DC9" s="57">
        <f t="shared" ref="DC9:DC67" si="86">+DA9+DB9</f>
        <v>1612.52</v>
      </c>
      <c r="DD9" s="56">
        <f t="shared" ref="DD9:DE68" si="87">+CO9+CR9+CU9+CX9+DA9</f>
        <v>5603.6399999999994</v>
      </c>
      <c r="DE9" s="56">
        <f t="shared" si="87"/>
        <v>0</v>
      </c>
      <c r="DF9" s="57">
        <f t="shared" ref="DF9:DF68" si="88">+DD9+DE9</f>
        <v>5603.6399999999994</v>
      </c>
      <c r="DG9" s="147"/>
    </row>
    <row r="10" spans="1:111" ht="12.75" customHeight="1" x14ac:dyDescent="0.2">
      <c r="A10" s="121">
        <v>170020</v>
      </c>
      <c r="B10" s="136">
        <f>VLOOKUP(A10,'[6]Results - LPR'!$A$2:$C$93,3,FALSE)</f>
        <v>611679759</v>
      </c>
      <c r="C10" s="151" t="s">
        <v>183</v>
      </c>
      <c r="D10" s="107"/>
      <c r="E10" s="111"/>
      <c r="F10" s="111"/>
      <c r="G10" s="112"/>
      <c r="H10" s="113"/>
      <c r="I10" s="122">
        <v>343886.76802837406</v>
      </c>
      <c r="J10" s="122">
        <v>0</v>
      </c>
      <c r="K10" s="122">
        <v>0</v>
      </c>
      <c r="L10" s="111">
        <f t="shared" si="0"/>
        <v>343886.76802837406</v>
      </c>
      <c r="N10" s="58">
        <f t="shared" si="1"/>
        <v>343886.76802837406</v>
      </c>
      <c r="O10" s="58">
        <f t="shared" si="2"/>
        <v>0</v>
      </c>
      <c r="Q10" s="97">
        <f>+ROUND((N10*0.25)*'Distribution Wksht'!$E$14,2)</f>
        <v>11323.01</v>
      </c>
      <c r="R10" s="58">
        <f>+ROUND((O10*0.25)*'Distribution Wksht'!$E$14,2)</f>
        <v>0</v>
      </c>
      <c r="S10" s="59">
        <f t="shared" si="3"/>
        <v>11323.01</v>
      </c>
      <c r="T10" s="58">
        <f>+ROUND((N10*0.25)*'Distribution Wksht'!$E$15,2)</f>
        <v>7762.92</v>
      </c>
      <c r="U10" s="58">
        <f>+ROUND((O10*0.25)*'Distribution Wksht'!$E$15,2)</f>
        <v>0</v>
      </c>
      <c r="V10" s="59">
        <f t="shared" si="4"/>
        <v>7762.92</v>
      </c>
      <c r="W10" s="58">
        <f>+ROUND((N10*0.25)*'Distribution Wksht'!$E$16,2)</f>
        <v>17582.36</v>
      </c>
      <c r="X10" s="58">
        <f>+ROUND((O10*0.25)*'Distribution Wksht'!$E$16,2)</f>
        <v>0</v>
      </c>
      <c r="Y10" s="59">
        <f t="shared" si="5"/>
        <v>17582.36</v>
      </c>
      <c r="Z10" s="58">
        <f>+ROUND((N10*0.25)*'Distribution Wksht'!$E$17,2)</f>
        <v>24494.77</v>
      </c>
      <c r="AA10" s="58">
        <f>+ROUND((O10*0.25)*'Distribution Wksht'!$E$17,2)</f>
        <v>0</v>
      </c>
      <c r="AB10" s="59">
        <f t="shared" si="6"/>
        <v>24494.77</v>
      </c>
      <c r="AC10" s="58">
        <f>+ROUND((N10*0.25)*'Distribution Wksht'!$E$18,2)</f>
        <v>24808.639999999999</v>
      </c>
      <c r="AD10" s="58">
        <f>+ROUND((O10*0.25)*'Distribution Wksht'!$E$18,2)</f>
        <v>0</v>
      </c>
      <c r="AE10" s="59">
        <f t="shared" si="7"/>
        <v>24808.639999999999</v>
      </c>
      <c r="AF10" s="58">
        <f t="shared" si="50"/>
        <v>85971.7</v>
      </c>
      <c r="AG10" s="58">
        <f t="shared" si="51"/>
        <v>0</v>
      </c>
      <c r="AH10" s="59">
        <f t="shared" si="52"/>
        <v>85971.7</v>
      </c>
      <c r="AI10" s="147"/>
      <c r="AJ10" s="97">
        <f>+ROUND((N10*0.25)*'Distribution Wksht'!$L$14,2)</f>
        <v>11323.01</v>
      </c>
      <c r="AK10" s="58">
        <f>+ROUND((O10*0.25)*'Distribution Wksht'!$L$14,2)</f>
        <v>0</v>
      </c>
      <c r="AL10" s="59">
        <f t="shared" si="53"/>
        <v>11323.01</v>
      </c>
      <c r="AM10" s="58">
        <f>+ROUND((N10*0.25)*'Distribution Wksht'!$L$15,2)</f>
        <v>7762.92</v>
      </c>
      <c r="AN10" s="58">
        <f>+ROUND((O10*0.25)*'Distribution Wksht'!$L$15,2)</f>
        <v>0</v>
      </c>
      <c r="AO10" s="59">
        <f t="shared" si="54"/>
        <v>7762.92</v>
      </c>
      <c r="AP10" s="58">
        <f>+ROUND((N10*0.25)*'Distribution Wksht'!$L$16,2)</f>
        <v>17582.36</v>
      </c>
      <c r="AQ10" s="58">
        <f>+ROUND((O10*0.25)*'Distribution Wksht'!$L$16,2)</f>
        <v>0</v>
      </c>
      <c r="AR10" s="59">
        <f t="shared" si="55"/>
        <v>17582.36</v>
      </c>
      <c r="AS10" s="58">
        <f>+ROUND((N10*0.25)*'Distribution Wksht'!$L$17,2)</f>
        <v>24494.77</v>
      </c>
      <c r="AT10" s="58">
        <f>+ROUND((O10*0.25)*'Distribution Wksht'!$L$17,2)</f>
        <v>0</v>
      </c>
      <c r="AU10" s="59">
        <f t="shared" si="56"/>
        <v>24494.77</v>
      </c>
      <c r="AV10" s="58">
        <f>+ROUND((N10*0.25)*'Distribution Wksht'!$L$18,2)</f>
        <v>24808.639999999999</v>
      </c>
      <c r="AW10" s="58">
        <f>+ROUND((O10*0.25)*'Distribution Wksht'!$L$18,2)</f>
        <v>0</v>
      </c>
      <c r="AX10" s="59">
        <f t="shared" si="57"/>
        <v>24808.639999999999</v>
      </c>
      <c r="AY10" s="58">
        <f t="shared" si="58"/>
        <v>85971.7</v>
      </c>
      <c r="AZ10" s="58">
        <f t="shared" si="59"/>
        <v>0</v>
      </c>
      <c r="BA10" s="59">
        <f t="shared" si="60"/>
        <v>85971.7</v>
      </c>
      <c r="BC10" s="97">
        <f>+ROUND((N10*0.25)*'Distribution Wksht'!$S$14,2)</f>
        <v>11113.5</v>
      </c>
      <c r="BD10" s="58">
        <f>+ROUND((O10*0.25)*'Distribution Wksht'!$S$14,2)</f>
        <v>0</v>
      </c>
      <c r="BE10" s="59">
        <f t="shared" si="61"/>
        <v>11113.5</v>
      </c>
      <c r="BF10" s="58">
        <f>+ROUND((N10*0.25)*'Distribution Wksht'!$S$15,2)</f>
        <v>7638.38</v>
      </c>
      <c r="BG10" s="58">
        <f>+ROUND((O10*0.25)*'Distribution Wksht'!$S$15,2)</f>
        <v>0</v>
      </c>
      <c r="BH10" s="59">
        <f t="shared" si="62"/>
        <v>7638.38</v>
      </c>
      <c r="BI10" s="58">
        <f>+ROUND((N10*0.25)*'Distribution Wksht'!$S$16,2)</f>
        <v>17876.75</v>
      </c>
      <c r="BJ10" s="58">
        <f>+ROUND((O10*0.25)*'Distribution Wksht'!$S$16,2)</f>
        <v>0</v>
      </c>
      <c r="BK10" s="59">
        <f t="shared" si="63"/>
        <v>17876.75</v>
      </c>
      <c r="BL10" s="58">
        <f>+ROUND((N10*0.25)*'Distribution Wksht'!$S$17,2)</f>
        <v>24672.720000000001</v>
      </c>
      <c r="BM10" s="58">
        <f>+ROUND((O10*0.25)*'Distribution Wksht'!$S$17,2)</f>
        <v>0</v>
      </c>
      <c r="BN10" s="59">
        <f t="shared" si="64"/>
        <v>24672.720000000001</v>
      </c>
      <c r="BO10" s="58">
        <f>+ROUND((N10*0.25)*'Distribution Wksht'!$S$18,2)</f>
        <v>24670.34</v>
      </c>
      <c r="BP10" s="58">
        <f>+ROUND((O10*0.25)*'Distribution Wksht'!$S$18,2)</f>
        <v>0</v>
      </c>
      <c r="BQ10" s="59">
        <f t="shared" si="65"/>
        <v>24670.34</v>
      </c>
      <c r="BR10" s="58">
        <f t="shared" si="66"/>
        <v>85971.69</v>
      </c>
      <c r="BS10" s="58">
        <f t="shared" si="67"/>
        <v>0</v>
      </c>
      <c r="BT10" s="59">
        <f t="shared" si="68"/>
        <v>85971.69</v>
      </c>
      <c r="BV10" s="97">
        <f>+ROUND((N10*0.25)*'Distribution Wksht'!$Z$14,2)</f>
        <v>11113.5</v>
      </c>
      <c r="BW10" s="58">
        <f>+ROUND((O10*0.25)*'Distribution Wksht'!$Z$14,2)</f>
        <v>0</v>
      </c>
      <c r="BX10" s="59">
        <f t="shared" si="69"/>
        <v>11113.5</v>
      </c>
      <c r="BY10" s="58">
        <f>+ROUND((N10*0.25)*'Distribution Wksht'!$Z$15,2)</f>
        <v>7638.38</v>
      </c>
      <c r="BZ10" s="58">
        <f>+ROUND((O10*0.25)*'Distribution Wksht'!$Z$15,2)</f>
        <v>0</v>
      </c>
      <c r="CA10" s="59">
        <f t="shared" si="70"/>
        <v>7638.38</v>
      </c>
      <c r="CB10" s="58">
        <f>+ROUND((N10*0.25)*'Distribution Wksht'!$Z$16,2)</f>
        <v>17876.75</v>
      </c>
      <c r="CC10" s="58">
        <f>+ROUND((O10*0.25)*'Distribution Wksht'!$Z$16,2)</f>
        <v>0</v>
      </c>
      <c r="CD10" s="59">
        <f t="shared" si="71"/>
        <v>17876.75</v>
      </c>
      <c r="CE10" s="58">
        <f>+ROUND((N10*0.25)*'Distribution Wksht'!$Z$17,2)</f>
        <v>24672.720000000001</v>
      </c>
      <c r="CF10" s="58">
        <f>+ROUND((O10*0.25)*'Distribution Wksht'!$Z$17,2)</f>
        <v>0</v>
      </c>
      <c r="CG10" s="59">
        <f t="shared" si="72"/>
        <v>24672.720000000001</v>
      </c>
      <c r="CH10" s="58">
        <f>+ROUND((N10*0.25)*'Distribution Wksht'!$Z$18,2)</f>
        <v>24670.34</v>
      </c>
      <c r="CI10" s="58">
        <f>+ROUND((O10*0.25)*'Distribution Wksht'!$Z$18,2)</f>
        <v>0</v>
      </c>
      <c r="CJ10" s="59">
        <f t="shared" si="73"/>
        <v>24670.34</v>
      </c>
      <c r="CK10" s="58">
        <f t="shared" si="74"/>
        <v>85971.69</v>
      </c>
      <c r="CL10" s="58">
        <f t="shared" si="75"/>
        <v>0</v>
      </c>
      <c r="CM10" s="59">
        <f t="shared" si="76"/>
        <v>85971.69</v>
      </c>
      <c r="CO10" s="97">
        <f t="shared" si="77"/>
        <v>44873.020000000004</v>
      </c>
      <c r="CP10" s="58">
        <f t="shared" si="77"/>
        <v>0</v>
      </c>
      <c r="CQ10" s="59">
        <f t="shared" si="78"/>
        <v>44873.020000000004</v>
      </c>
      <c r="CR10" s="58">
        <f t="shared" si="79"/>
        <v>30802.600000000002</v>
      </c>
      <c r="CS10" s="58">
        <f t="shared" si="79"/>
        <v>0</v>
      </c>
      <c r="CT10" s="59">
        <f t="shared" si="80"/>
        <v>30802.600000000002</v>
      </c>
      <c r="CU10" s="58">
        <f t="shared" si="81"/>
        <v>70918.22</v>
      </c>
      <c r="CV10" s="58">
        <f t="shared" si="81"/>
        <v>0</v>
      </c>
      <c r="CW10" s="59">
        <f t="shared" si="82"/>
        <v>70918.22</v>
      </c>
      <c r="CX10" s="58">
        <f t="shared" si="83"/>
        <v>98334.98000000001</v>
      </c>
      <c r="CY10" s="58">
        <f t="shared" si="83"/>
        <v>0</v>
      </c>
      <c r="CZ10" s="59">
        <f t="shared" si="84"/>
        <v>98334.98000000001</v>
      </c>
      <c r="DA10" s="58">
        <f t="shared" si="85"/>
        <v>98957.959999999992</v>
      </c>
      <c r="DB10" s="58">
        <f t="shared" si="85"/>
        <v>0</v>
      </c>
      <c r="DC10" s="59">
        <f t="shared" si="86"/>
        <v>98957.959999999992</v>
      </c>
      <c r="DD10" s="58">
        <f t="shared" si="87"/>
        <v>343886.78</v>
      </c>
      <c r="DE10" s="58">
        <f t="shared" si="87"/>
        <v>0</v>
      </c>
      <c r="DF10" s="59">
        <f t="shared" si="88"/>
        <v>343886.78</v>
      </c>
      <c r="DG10" s="147"/>
    </row>
    <row r="11" spans="1:111" ht="12.75" customHeight="1" x14ac:dyDescent="0.2">
      <c r="A11" s="119">
        <v>170021</v>
      </c>
      <c r="B11" s="135">
        <f>VLOOKUP(A11,'[6]Results - LPR'!$A$2:$C$93,3,FALSE)</f>
        <v>453801894</v>
      </c>
      <c r="C11" s="150" t="s">
        <v>184</v>
      </c>
      <c r="D11" s="108"/>
      <c r="E11" s="110"/>
      <c r="F11" s="110"/>
      <c r="G11" s="114"/>
      <c r="H11" s="115"/>
      <c r="I11" s="120">
        <v>1106442.8169127963</v>
      </c>
      <c r="J11" s="120">
        <v>0</v>
      </c>
      <c r="K11" s="120">
        <v>0</v>
      </c>
      <c r="L11" s="110">
        <f t="shared" si="0"/>
        <v>1106442.8169127963</v>
      </c>
      <c r="N11" s="56">
        <f t="shared" si="1"/>
        <v>1106442.8169127963</v>
      </c>
      <c r="O11" s="56">
        <f t="shared" si="2"/>
        <v>0</v>
      </c>
      <c r="Q11" s="96">
        <f>+ROUND((N11*0.25)*'Distribution Wksht'!$E$14,2)</f>
        <v>36431.35</v>
      </c>
      <c r="R11" s="56">
        <f>+ROUND((O11*0.25)*'Distribution Wksht'!$E$14,2)</f>
        <v>0</v>
      </c>
      <c r="S11" s="57">
        <f t="shared" si="3"/>
        <v>36431.35</v>
      </c>
      <c r="T11" s="56">
        <f>+ROUND((N11*0.25)*'Distribution Wksht'!$E$15,2)</f>
        <v>24976.89</v>
      </c>
      <c r="U11" s="56">
        <f>+ROUND((O11*0.25)*'Distribution Wksht'!$E$15,2)</f>
        <v>0</v>
      </c>
      <c r="V11" s="57">
        <f t="shared" si="4"/>
        <v>24976.89</v>
      </c>
      <c r="W11" s="56">
        <f>+ROUND((N11*0.25)*'Distribution Wksht'!$E$16,2)</f>
        <v>56570.58</v>
      </c>
      <c r="X11" s="56">
        <f>+ROUND((O11*0.25)*'Distribution Wksht'!$E$16,2)</f>
        <v>0</v>
      </c>
      <c r="Y11" s="57">
        <f t="shared" si="5"/>
        <v>56570.58</v>
      </c>
      <c r="Z11" s="56">
        <f>+ROUND((N11*0.25)*'Distribution Wksht'!$E$17,2)</f>
        <v>78811.02</v>
      </c>
      <c r="AA11" s="56">
        <f>+ROUND((O11*0.25)*'Distribution Wksht'!$E$17,2)</f>
        <v>0</v>
      </c>
      <c r="AB11" s="57">
        <f t="shared" si="6"/>
        <v>78811.02</v>
      </c>
      <c r="AC11" s="56">
        <f>+ROUND((N11*0.25)*'Distribution Wksht'!$E$18,2)</f>
        <v>79820.86</v>
      </c>
      <c r="AD11" s="56">
        <f>+ROUND((O11*0.25)*'Distribution Wksht'!$E$18,2)</f>
        <v>0</v>
      </c>
      <c r="AE11" s="57">
        <f t="shared" si="7"/>
        <v>79820.86</v>
      </c>
      <c r="AF11" s="56">
        <f t="shared" si="50"/>
        <v>276610.7</v>
      </c>
      <c r="AG11" s="56">
        <f t="shared" si="51"/>
        <v>0</v>
      </c>
      <c r="AH11" s="57">
        <f t="shared" si="52"/>
        <v>276610.7</v>
      </c>
      <c r="AI11" s="147"/>
      <c r="AJ11" s="96">
        <f>+ROUND((N11*0.25)*'Distribution Wksht'!$L$14,2)</f>
        <v>36431.35</v>
      </c>
      <c r="AK11" s="56">
        <f>+ROUND((O11*0.25)*'Distribution Wksht'!$L$14,2)</f>
        <v>0</v>
      </c>
      <c r="AL11" s="57">
        <f t="shared" si="53"/>
        <v>36431.35</v>
      </c>
      <c r="AM11" s="56">
        <f>+ROUND((N11*0.25)*'Distribution Wksht'!$L$15,2)</f>
        <v>24976.89</v>
      </c>
      <c r="AN11" s="56">
        <f>+ROUND((O11*0.25)*'Distribution Wksht'!$L$15,2)</f>
        <v>0</v>
      </c>
      <c r="AO11" s="57">
        <f t="shared" si="54"/>
        <v>24976.89</v>
      </c>
      <c r="AP11" s="56">
        <f>+ROUND((N11*0.25)*'Distribution Wksht'!$L$16,2)</f>
        <v>56570.58</v>
      </c>
      <c r="AQ11" s="56">
        <f>+ROUND((O11*0.25)*'Distribution Wksht'!$L$16,2)</f>
        <v>0</v>
      </c>
      <c r="AR11" s="57">
        <f t="shared" si="55"/>
        <v>56570.58</v>
      </c>
      <c r="AS11" s="56">
        <f>+ROUND((N11*0.25)*'Distribution Wksht'!$L$17,2)</f>
        <v>78811.02</v>
      </c>
      <c r="AT11" s="56">
        <f>+ROUND((O11*0.25)*'Distribution Wksht'!$L$17,2)</f>
        <v>0</v>
      </c>
      <c r="AU11" s="57">
        <f t="shared" si="56"/>
        <v>78811.02</v>
      </c>
      <c r="AV11" s="56">
        <f>+ROUND((N11*0.25)*'Distribution Wksht'!$L$18,2)</f>
        <v>79820.86</v>
      </c>
      <c r="AW11" s="56">
        <f>+ROUND((O11*0.25)*'Distribution Wksht'!$L$18,2)</f>
        <v>0</v>
      </c>
      <c r="AX11" s="57">
        <f t="shared" si="57"/>
        <v>79820.86</v>
      </c>
      <c r="AY11" s="56">
        <f t="shared" si="58"/>
        <v>276610.7</v>
      </c>
      <c r="AZ11" s="56">
        <f t="shared" si="59"/>
        <v>0</v>
      </c>
      <c r="BA11" s="57">
        <f t="shared" si="60"/>
        <v>276610.7</v>
      </c>
      <c r="BC11" s="96">
        <f>+ROUND((N11*0.25)*'Distribution Wksht'!$S$14,2)</f>
        <v>35757.26</v>
      </c>
      <c r="BD11" s="56">
        <f>+ROUND((O11*0.25)*'Distribution Wksht'!$S$14,2)</f>
        <v>0</v>
      </c>
      <c r="BE11" s="57">
        <f t="shared" si="61"/>
        <v>35757.26</v>
      </c>
      <c r="BF11" s="56">
        <f>+ROUND((N11*0.25)*'Distribution Wksht'!$S$15,2)</f>
        <v>24576.21</v>
      </c>
      <c r="BG11" s="56">
        <f>+ROUND((O11*0.25)*'Distribution Wksht'!$S$15,2)</f>
        <v>0</v>
      </c>
      <c r="BH11" s="57">
        <f t="shared" si="62"/>
        <v>24576.21</v>
      </c>
      <c r="BI11" s="56">
        <f>+ROUND((N11*0.25)*'Distribution Wksht'!$S$16,2)</f>
        <v>57517.77</v>
      </c>
      <c r="BJ11" s="56">
        <f>+ROUND((O11*0.25)*'Distribution Wksht'!$S$16,2)</f>
        <v>0</v>
      </c>
      <c r="BK11" s="57">
        <f t="shared" si="63"/>
        <v>57517.77</v>
      </c>
      <c r="BL11" s="56">
        <f>+ROUND((N11*0.25)*'Distribution Wksht'!$S$17,2)</f>
        <v>79383.570000000007</v>
      </c>
      <c r="BM11" s="56">
        <f>+ROUND((O11*0.25)*'Distribution Wksht'!$S$17,2)</f>
        <v>0</v>
      </c>
      <c r="BN11" s="57">
        <f t="shared" si="64"/>
        <v>79383.570000000007</v>
      </c>
      <c r="BO11" s="56">
        <f>+ROUND((N11*0.25)*'Distribution Wksht'!$S$18,2)</f>
        <v>79375.91</v>
      </c>
      <c r="BP11" s="56">
        <f>+ROUND((O11*0.25)*'Distribution Wksht'!$S$18,2)</f>
        <v>0</v>
      </c>
      <c r="BQ11" s="57">
        <f t="shared" si="65"/>
        <v>79375.91</v>
      </c>
      <c r="BR11" s="56">
        <f t="shared" si="66"/>
        <v>276610.71999999997</v>
      </c>
      <c r="BS11" s="56">
        <f t="shared" si="67"/>
        <v>0</v>
      </c>
      <c r="BT11" s="57">
        <f t="shared" si="68"/>
        <v>276610.71999999997</v>
      </c>
      <c r="BV11" s="96">
        <f>+ROUND((N11*0.25)*'Distribution Wksht'!$Z$14,2)</f>
        <v>35757.26</v>
      </c>
      <c r="BW11" s="56">
        <f>+ROUND((O11*0.25)*'Distribution Wksht'!$Z$14,2)</f>
        <v>0</v>
      </c>
      <c r="BX11" s="57">
        <f t="shared" si="69"/>
        <v>35757.26</v>
      </c>
      <c r="BY11" s="56">
        <f>+ROUND((N11*0.25)*'Distribution Wksht'!$Z$15,2)</f>
        <v>24576.21</v>
      </c>
      <c r="BZ11" s="56">
        <f>+ROUND((O11*0.25)*'Distribution Wksht'!$Z$15,2)</f>
        <v>0</v>
      </c>
      <c r="CA11" s="57">
        <f t="shared" si="70"/>
        <v>24576.21</v>
      </c>
      <c r="CB11" s="56">
        <f>+ROUND((N11*0.25)*'Distribution Wksht'!$Z$16,2)</f>
        <v>57517.77</v>
      </c>
      <c r="CC11" s="56">
        <f>+ROUND((O11*0.25)*'Distribution Wksht'!$Z$16,2)</f>
        <v>0</v>
      </c>
      <c r="CD11" s="57">
        <f t="shared" si="71"/>
        <v>57517.77</v>
      </c>
      <c r="CE11" s="56">
        <f>+ROUND((N11*0.25)*'Distribution Wksht'!$Z$17,2)</f>
        <v>79383.570000000007</v>
      </c>
      <c r="CF11" s="56">
        <f>+ROUND((O11*0.25)*'Distribution Wksht'!$Z$17,2)</f>
        <v>0</v>
      </c>
      <c r="CG11" s="57">
        <f t="shared" si="72"/>
        <v>79383.570000000007</v>
      </c>
      <c r="CH11" s="56">
        <f>+ROUND((N11*0.25)*'Distribution Wksht'!$Z$18,2)</f>
        <v>79375.91</v>
      </c>
      <c r="CI11" s="56">
        <f>+ROUND((O11*0.25)*'Distribution Wksht'!$Z$18,2)</f>
        <v>0</v>
      </c>
      <c r="CJ11" s="57">
        <f t="shared" si="73"/>
        <v>79375.91</v>
      </c>
      <c r="CK11" s="56">
        <f t="shared" si="74"/>
        <v>276610.71999999997</v>
      </c>
      <c r="CL11" s="56">
        <f t="shared" si="75"/>
        <v>0</v>
      </c>
      <c r="CM11" s="57">
        <f t="shared" si="76"/>
        <v>276610.71999999997</v>
      </c>
      <c r="CO11" s="96">
        <f t="shared" si="77"/>
        <v>144377.22</v>
      </c>
      <c r="CP11" s="56">
        <f t="shared" si="77"/>
        <v>0</v>
      </c>
      <c r="CQ11" s="57">
        <f t="shared" si="78"/>
        <v>144377.22</v>
      </c>
      <c r="CR11" s="56">
        <f t="shared" si="79"/>
        <v>99106.199999999983</v>
      </c>
      <c r="CS11" s="56">
        <f t="shared" si="79"/>
        <v>0</v>
      </c>
      <c r="CT11" s="57">
        <f t="shared" si="80"/>
        <v>99106.199999999983</v>
      </c>
      <c r="CU11" s="56">
        <f t="shared" si="81"/>
        <v>228176.69999999998</v>
      </c>
      <c r="CV11" s="56">
        <f t="shared" si="81"/>
        <v>0</v>
      </c>
      <c r="CW11" s="57">
        <f t="shared" si="82"/>
        <v>228176.69999999998</v>
      </c>
      <c r="CX11" s="56">
        <f t="shared" si="83"/>
        <v>316389.18000000005</v>
      </c>
      <c r="CY11" s="56">
        <f t="shared" si="83"/>
        <v>0</v>
      </c>
      <c r="CZ11" s="57">
        <f t="shared" si="84"/>
        <v>316389.18000000005</v>
      </c>
      <c r="DA11" s="56">
        <f t="shared" si="85"/>
        <v>318393.54000000004</v>
      </c>
      <c r="DB11" s="56">
        <f t="shared" si="85"/>
        <v>0</v>
      </c>
      <c r="DC11" s="57">
        <f t="shared" si="86"/>
        <v>318393.54000000004</v>
      </c>
      <c r="DD11" s="56">
        <f t="shared" si="87"/>
        <v>1106442.8400000001</v>
      </c>
      <c r="DE11" s="56">
        <f t="shared" si="87"/>
        <v>0</v>
      </c>
      <c r="DF11" s="57">
        <f t="shared" si="88"/>
        <v>1106442.8400000001</v>
      </c>
      <c r="DG11" s="147"/>
    </row>
    <row r="12" spans="1:111" ht="12.75" customHeight="1" x14ac:dyDescent="0.2">
      <c r="A12" s="121">
        <v>74767</v>
      </c>
      <c r="B12" s="136">
        <f>VLOOKUP(A12,'[6]Results - LPR'!$A$2:$C$93,3,FALSE)</f>
        <v>271558673</v>
      </c>
      <c r="C12" s="151" t="s">
        <v>185</v>
      </c>
      <c r="D12" s="107"/>
      <c r="E12" s="111"/>
      <c r="F12" s="111"/>
      <c r="G12" s="112"/>
      <c r="H12" s="113"/>
      <c r="I12" s="122">
        <v>185755.5993705923</v>
      </c>
      <c r="J12" s="122">
        <v>109073.23116292714</v>
      </c>
      <c r="K12" s="122">
        <v>0</v>
      </c>
      <c r="L12" s="111">
        <f t="shared" si="0"/>
        <v>294828.83053351945</v>
      </c>
      <c r="N12" s="58">
        <f t="shared" si="1"/>
        <v>185755.5993705923</v>
      </c>
      <c r="O12" s="58">
        <f t="shared" si="2"/>
        <v>109073.23116292714</v>
      </c>
      <c r="Q12" s="97">
        <f>+ROUND((N12*0.25)*'Distribution Wksht'!$E$14,2)</f>
        <v>6116.29</v>
      </c>
      <c r="R12" s="58">
        <f>+ROUND((O12*0.25)*'Distribution Wksht'!$E$14,2)</f>
        <v>3591.41</v>
      </c>
      <c r="S12" s="59">
        <f t="shared" si="3"/>
        <v>9707.7000000000007</v>
      </c>
      <c r="T12" s="58">
        <f>+ROUND((N12*0.25)*'Distribution Wksht'!$E$15,2)</f>
        <v>4193.26</v>
      </c>
      <c r="U12" s="58">
        <f>+ROUND((O12*0.25)*'Distribution Wksht'!$E$15,2)</f>
        <v>2462.2199999999998</v>
      </c>
      <c r="V12" s="59">
        <f t="shared" si="4"/>
        <v>6655.48</v>
      </c>
      <c r="W12" s="58">
        <f>+ROUND((N12*0.25)*'Distribution Wksht'!$E$16,2)</f>
        <v>9497.3700000000008</v>
      </c>
      <c r="X12" s="58">
        <f>+ROUND((O12*0.25)*'Distribution Wksht'!$E$16,2)</f>
        <v>5576.73</v>
      </c>
      <c r="Y12" s="59">
        <f t="shared" si="5"/>
        <v>15074.1</v>
      </c>
      <c r="Z12" s="58">
        <f>+ROUND((N12*0.25)*'Distribution Wksht'!$E$17,2)</f>
        <v>13231.22</v>
      </c>
      <c r="AA12" s="58">
        <f>+ROUND((O12*0.25)*'Distribution Wksht'!$E$17,2)</f>
        <v>7769.2</v>
      </c>
      <c r="AB12" s="59">
        <f t="shared" si="6"/>
        <v>21000.42</v>
      </c>
      <c r="AC12" s="58">
        <f>+ROUND((N12*0.25)*'Distribution Wksht'!$E$18,2)</f>
        <v>13400.76</v>
      </c>
      <c r="AD12" s="58">
        <f>+ROUND((O12*0.25)*'Distribution Wksht'!$E$18,2)</f>
        <v>7868.75</v>
      </c>
      <c r="AE12" s="59">
        <f t="shared" si="7"/>
        <v>21269.510000000002</v>
      </c>
      <c r="AF12" s="58">
        <f t="shared" si="50"/>
        <v>46438.9</v>
      </c>
      <c r="AG12" s="58">
        <f t="shared" si="51"/>
        <v>27268.309999999998</v>
      </c>
      <c r="AH12" s="59">
        <f t="shared" si="52"/>
        <v>73707.209999999992</v>
      </c>
      <c r="AI12" s="147"/>
      <c r="AJ12" s="97">
        <f>+ROUND((N12*0.25)*'Distribution Wksht'!$L$14,2)</f>
        <v>6116.29</v>
      </c>
      <c r="AK12" s="58">
        <f>+ROUND((O12*0.25)*'Distribution Wksht'!$L$14,2)</f>
        <v>3591.41</v>
      </c>
      <c r="AL12" s="59">
        <f t="shared" si="53"/>
        <v>9707.7000000000007</v>
      </c>
      <c r="AM12" s="58">
        <f>+ROUND((N12*0.25)*'Distribution Wksht'!$L$15,2)</f>
        <v>4193.26</v>
      </c>
      <c r="AN12" s="58">
        <f>+ROUND((O12*0.25)*'Distribution Wksht'!$L$15,2)</f>
        <v>2462.2199999999998</v>
      </c>
      <c r="AO12" s="59">
        <f t="shared" si="54"/>
        <v>6655.48</v>
      </c>
      <c r="AP12" s="58">
        <f>+ROUND((N12*0.25)*'Distribution Wksht'!$L$16,2)</f>
        <v>9497.3700000000008</v>
      </c>
      <c r="AQ12" s="58">
        <f>+ROUND((O12*0.25)*'Distribution Wksht'!$L$16,2)</f>
        <v>5576.73</v>
      </c>
      <c r="AR12" s="59">
        <f t="shared" si="55"/>
        <v>15074.1</v>
      </c>
      <c r="AS12" s="58">
        <f>+ROUND((N12*0.25)*'Distribution Wksht'!$L$17,2)</f>
        <v>13231.22</v>
      </c>
      <c r="AT12" s="58">
        <f>+ROUND((O12*0.25)*'Distribution Wksht'!$L$17,2)</f>
        <v>7769.2</v>
      </c>
      <c r="AU12" s="59">
        <f t="shared" si="56"/>
        <v>21000.42</v>
      </c>
      <c r="AV12" s="58">
        <f>+ROUND((N12*0.25)*'Distribution Wksht'!$L$18,2)</f>
        <v>13400.76</v>
      </c>
      <c r="AW12" s="58">
        <f>+ROUND((O12*0.25)*'Distribution Wksht'!$L$18,2)</f>
        <v>7868.75</v>
      </c>
      <c r="AX12" s="59">
        <f t="shared" si="57"/>
        <v>21269.510000000002</v>
      </c>
      <c r="AY12" s="58">
        <f t="shared" si="58"/>
        <v>46438.9</v>
      </c>
      <c r="AZ12" s="58">
        <f t="shared" si="59"/>
        <v>27268.309999999998</v>
      </c>
      <c r="BA12" s="59">
        <f t="shared" si="60"/>
        <v>73707.209999999992</v>
      </c>
      <c r="BC12" s="97">
        <f>+ROUND((N12*0.25)*'Distribution Wksht'!$S$14,2)</f>
        <v>6003.12</v>
      </c>
      <c r="BD12" s="58">
        <f>+ROUND((O12*0.25)*'Distribution Wksht'!$S$14,2)</f>
        <v>3524.95</v>
      </c>
      <c r="BE12" s="59">
        <f t="shared" si="61"/>
        <v>9528.07</v>
      </c>
      <c r="BF12" s="58">
        <f>+ROUND((N12*0.25)*'Distribution Wksht'!$S$15,2)</f>
        <v>4125.99</v>
      </c>
      <c r="BG12" s="58">
        <f>+ROUND((O12*0.25)*'Distribution Wksht'!$S$15,2)</f>
        <v>2422.7199999999998</v>
      </c>
      <c r="BH12" s="59">
        <f t="shared" si="62"/>
        <v>6548.7099999999991</v>
      </c>
      <c r="BI12" s="58">
        <f>+ROUND((N12*0.25)*'Distribution Wksht'!$S$16,2)</f>
        <v>9656.39</v>
      </c>
      <c r="BJ12" s="58">
        <f>+ROUND((O12*0.25)*'Distribution Wksht'!$S$16,2)</f>
        <v>5670.11</v>
      </c>
      <c r="BK12" s="59">
        <f t="shared" si="63"/>
        <v>15326.5</v>
      </c>
      <c r="BL12" s="58">
        <f>+ROUND((N12*0.25)*'Distribution Wksht'!$S$17,2)</f>
        <v>13327.34</v>
      </c>
      <c r="BM12" s="58">
        <f>+ROUND((O12*0.25)*'Distribution Wksht'!$S$17,2)</f>
        <v>7825.64</v>
      </c>
      <c r="BN12" s="59">
        <f t="shared" si="64"/>
        <v>21152.98</v>
      </c>
      <c r="BO12" s="58">
        <f>+ROUND((N12*0.25)*'Distribution Wksht'!$S$18,2)</f>
        <v>13326.06</v>
      </c>
      <c r="BP12" s="58">
        <f>+ROUND((O12*0.25)*'Distribution Wksht'!$S$18,2)</f>
        <v>7824.88</v>
      </c>
      <c r="BQ12" s="59">
        <f t="shared" si="65"/>
        <v>21150.94</v>
      </c>
      <c r="BR12" s="58">
        <f t="shared" si="66"/>
        <v>46438.899999999994</v>
      </c>
      <c r="BS12" s="58">
        <f t="shared" si="67"/>
        <v>27268.3</v>
      </c>
      <c r="BT12" s="59">
        <f t="shared" si="68"/>
        <v>73707.199999999997</v>
      </c>
      <c r="BV12" s="97">
        <f>+ROUND((N12*0.25)*'Distribution Wksht'!$Z$14,2)</f>
        <v>6003.12</v>
      </c>
      <c r="BW12" s="58">
        <f>+ROUND((O12*0.25)*'Distribution Wksht'!$Z$14,2)</f>
        <v>3524.95</v>
      </c>
      <c r="BX12" s="59">
        <f t="shared" si="69"/>
        <v>9528.07</v>
      </c>
      <c r="BY12" s="58">
        <f>+ROUND((N12*0.25)*'Distribution Wksht'!$Z$15,2)</f>
        <v>4125.99</v>
      </c>
      <c r="BZ12" s="58">
        <f>+ROUND((O12*0.25)*'Distribution Wksht'!$Z$15,2)</f>
        <v>2422.7199999999998</v>
      </c>
      <c r="CA12" s="59">
        <f t="shared" si="70"/>
        <v>6548.7099999999991</v>
      </c>
      <c r="CB12" s="58">
        <f>+ROUND((N12*0.25)*'Distribution Wksht'!$Z$16,2)</f>
        <v>9656.39</v>
      </c>
      <c r="CC12" s="58">
        <f>+ROUND((O12*0.25)*'Distribution Wksht'!$Z$16,2)</f>
        <v>5670.11</v>
      </c>
      <c r="CD12" s="59">
        <f t="shared" si="71"/>
        <v>15326.5</v>
      </c>
      <c r="CE12" s="58">
        <f>+ROUND((N12*0.25)*'Distribution Wksht'!$Z$17,2)</f>
        <v>13327.34</v>
      </c>
      <c r="CF12" s="58">
        <f>+ROUND((O12*0.25)*'Distribution Wksht'!$Z$17,2)</f>
        <v>7825.64</v>
      </c>
      <c r="CG12" s="59">
        <f t="shared" si="72"/>
        <v>21152.98</v>
      </c>
      <c r="CH12" s="58">
        <f>+ROUND((N12*0.25)*'Distribution Wksht'!$Z$18,2)</f>
        <v>13326.06</v>
      </c>
      <c r="CI12" s="58">
        <f>+ROUND((O12*0.25)*'Distribution Wksht'!$Z$18,2)</f>
        <v>7824.88</v>
      </c>
      <c r="CJ12" s="59">
        <f t="shared" si="73"/>
        <v>21150.94</v>
      </c>
      <c r="CK12" s="58">
        <f t="shared" si="74"/>
        <v>46438.899999999994</v>
      </c>
      <c r="CL12" s="58">
        <f t="shared" si="75"/>
        <v>27268.3</v>
      </c>
      <c r="CM12" s="59">
        <f t="shared" si="76"/>
        <v>73707.199999999997</v>
      </c>
      <c r="CO12" s="97">
        <f t="shared" si="77"/>
        <v>24238.82</v>
      </c>
      <c r="CP12" s="58">
        <f t="shared" si="77"/>
        <v>14232.720000000001</v>
      </c>
      <c r="CQ12" s="59">
        <f t="shared" si="78"/>
        <v>38471.54</v>
      </c>
      <c r="CR12" s="58">
        <f t="shared" si="79"/>
        <v>16638.5</v>
      </c>
      <c r="CS12" s="58">
        <f t="shared" si="79"/>
        <v>9769.8799999999992</v>
      </c>
      <c r="CT12" s="59">
        <f t="shared" si="80"/>
        <v>26408.379999999997</v>
      </c>
      <c r="CU12" s="58">
        <f t="shared" si="81"/>
        <v>38307.520000000004</v>
      </c>
      <c r="CV12" s="58">
        <f t="shared" si="81"/>
        <v>22493.68</v>
      </c>
      <c r="CW12" s="59">
        <f t="shared" si="82"/>
        <v>60801.200000000004</v>
      </c>
      <c r="CX12" s="58">
        <f t="shared" si="83"/>
        <v>53117.119999999995</v>
      </c>
      <c r="CY12" s="58">
        <f t="shared" si="83"/>
        <v>31189.68</v>
      </c>
      <c r="CZ12" s="59">
        <f t="shared" si="84"/>
        <v>84306.799999999988</v>
      </c>
      <c r="DA12" s="58">
        <f t="shared" si="85"/>
        <v>53453.64</v>
      </c>
      <c r="DB12" s="58">
        <f t="shared" si="85"/>
        <v>31387.260000000002</v>
      </c>
      <c r="DC12" s="59">
        <f t="shared" si="86"/>
        <v>84840.9</v>
      </c>
      <c r="DD12" s="58">
        <f t="shared" si="87"/>
        <v>185755.59999999998</v>
      </c>
      <c r="DE12" s="58">
        <f t="shared" si="87"/>
        <v>109073.22</v>
      </c>
      <c r="DF12" s="59">
        <f t="shared" si="88"/>
        <v>294828.81999999995</v>
      </c>
      <c r="DG12" s="147"/>
    </row>
    <row r="13" spans="1:111" ht="12.75" customHeight="1" x14ac:dyDescent="0.2">
      <c r="A13" s="119">
        <v>118416</v>
      </c>
      <c r="B13" s="135">
        <f>VLOOKUP(A13,'[6]Results - LPR'!$A$2:$C$93,3,FALSE)</f>
        <v>273463367</v>
      </c>
      <c r="C13" s="150" t="s">
        <v>186</v>
      </c>
      <c r="D13" s="108"/>
      <c r="E13" s="110"/>
      <c r="F13" s="110"/>
      <c r="G13" s="114"/>
      <c r="H13" s="115"/>
      <c r="I13" s="120">
        <v>474279.50329682662</v>
      </c>
      <c r="J13" s="120">
        <v>0</v>
      </c>
      <c r="K13" s="120">
        <v>0</v>
      </c>
      <c r="L13" s="110">
        <f t="shared" si="0"/>
        <v>474279.50329682662</v>
      </c>
      <c r="N13" s="56">
        <f t="shared" si="1"/>
        <v>474279.50329682662</v>
      </c>
      <c r="O13" s="56">
        <f t="shared" si="2"/>
        <v>0</v>
      </c>
      <c r="Q13" s="96">
        <f>+ROUND((N13*0.25)*'Distribution Wksht'!$E$14,2)</f>
        <v>15616.39</v>
      </c>
      <c r="R13" s="56">
        <f>+ROUND((O13*0.25)*'Distribution Wksht'!$E$14,2)</f>
        <v>0</v>
      </c>
      <c r="S13" s="57">
        <f t="shared" si="3"/>
        <v>15616.39</v>
      </c>
      <c r="T13" s="56">
        <f>+ROUND((N13*0.25)*'Distribution Wksht'!$E$15,2)</f>
        <v>10706.41</v>
      </c>
      <c r="U13" s="56">
        <f>+ROUND((O13*0.25)*'Distribution Wksht'!$E$15,2)</f>
        <v>0</v>
      </c>
      <c r="V13" s="57">
        <f t="shared" si="4"/>
        <v>10706.41</v>
      </c>
      <c r="W13" s="56">
        <f>+ROUND((N13*0.25)*'Distribution Wksht'!$E$16,2)</f>
        <v>24249.119999999999</v>
      </c>
      <c r="X13" s="56">
        <f>+ROUND((O13*0.25)*'Distribution Wksht'!$E$16,2)</f>
        <v>0</v>
      </c>
      <c r="Y13" s="57">
        <f t="shared" si="5"/>
        <v>24249.119999999999</v>
      </c>
      <c r="Z13" s="56">
        <f>+ROUND((N13*0.25)*'Distribution Wksht'!$E$17,2)</f>
        <v>33782.54</v>
      </c>
      <c r="AA13" s="56">
        <f>+ROUND((O13*0.25)*'Distribution Wksht'!$E$17,2)</f>
        <v>0</v>
      </c>
      <c r="AB13" s="57">
        <f t="shared" si="6"/>
        <v>33782.54</v>
      </c>
      <c r="AC13" s="56">
        <f>+ROUND((N13*0.25)*'Distribution Wksht'!$E$18,2)</f>
        <v>34215.410000000003</v>
      </c>
      <c r="AD13" s="56">
        <f>+ROUND((O13*0.25)*'Distribution Wksht'!$E$18,2)</f>
        <v>0</v>
      </c>
      <c r="AE13" s="57">
        <f t="shared" si="7"/>
        <v>34215.410000000003</v>
      </c>
      <c r="AF13" s="56">
        <f t="shared" si="50"/>
        <v>118569.87</v>
      </c>
      <c r="AG13" s="56">
        <f t="shared" si="51"/>
        <v>0</v>
      </c>
      <c r="AH13" s="57">
        <f t="shared" si="52"/>
        <v>118569.87</v>
      </c>
      <c r="AI13" s="147"/>
      <c r="AJ13" s="96">
        <f>+ROUND((N13*0.25)*'Distribution Wksht'!$L$14,2)</f>
        <v>15616.39</v>
      </c>
      <c r="AK13" s="56">
        <f>+ROUND((O13*0.25)*'Distribution Wksht'!$L$14,2)</f>
        <v>0</v>
      </c>
      <c r="AL13" s="57">
        <f t="shared" si="53"/>
        <v>15616.39</v>
      </c>
      <c r="AM13" s="56">
        <f>+ROUND((N13*0.25)*'Distribution Wksht'!$L$15,2)</f>
        <v>10706.41</v>
      </c>
      <c r="AN13" s="56">
        <f>+ROUND((O13*0.25)*'Distribution Wksht'!$L$15,2)</f>
        <v>0</v>
      </c>
      <c r="AO13" s="57">
        <f t="shared" si="54"/>
        <v>10706.41</v>
      </c>
      <c r="AP13" s="56">
        <f>+ROUND((N13*0.25)*'Distribution Wksht'!$L$16,2)</f>
        <v>24249.119999999999</v>
      </c>
      <c r="AQ13" s="56">
        <f>+ROUND((O13*0.25)*'Distribution Wksht'!$L$16,2)</f>
        <v>0</v>
      </c>
      <c r="AR13" s="57">
        <f t="shared" si="55"/>
        <v>24249.119999999999</v>
      </c>
      <c r="AS13" s="56">
        <f>+ROUND((N13*0.25)*'Distribution Wksht'!$L$17,2)</f>
        <v>33782.54</v>
      </c>
      <c r="AT13" s="56">
        <f>+ROUND((O13*0.25)*'Distribution Wksht'!$L$17,2)</f>
        <v>0</v>
      </c>
      <c r="AU13" s="57">
        <f t="shared" si="56"/>
        <v>33782.54</v>
      </c>
      <c r="AV13" s="56">
        <f>+ROUND((N13*0.25)*'Distribution Wksht'!$L$18,2)</f>
        <v>34215.410000000003</v>
      </c>
      <c r="AW13" s="56">
        <f>+ROUND((O13*0.25)*'Distribution Wksht'!$L$18,2)</f>
        <v>0</v>
      </c>
      <c r="AX13" s="57">
        <f t="shared" si="57"/>
        <v>34215.410000000003</v>
      </c>
      <c r="AY13" s="56">
        <f t="shared" si="58"/>
        <v>118569.87</v>
      </c>
      <c r="AZ13" s="56">
        <f t="shared" si="59"/>
        <v>0</v>
      </c>
      <c r="BA13" s="57">
        <f t="shared" si="60"/>
        <v>118569.87</v>
      </c>
      <c r="BC13" s="96">
        <f>+ROUND((N13*0.25)*'Distribution Wksht'!$S$14,2)</f>
        <v>15327.44</v>
      </c>
      <c r="BD13" s="56">
        <f>+ROUND((O13*0.25)*'Distribution Wksht'!$S$14,2)</f>
        <v>0</v>
      </c>
      <c r="BE13" s="57">
        <f t="shared" si="61"/>
        <v>15327.44</v>
      </c>
      <c r="BF13" s="56">
        <f>+ROUND((N13*0.25)*'Distribution Wksht'!$S$15,2)</f>
        <v>10534.65</v>
      </c>
      <c r="BG13" s="56">
        <f>+ROUND((O13*0.25)*'Distribution Wksht'!$S$15,2)</f>
        <v>0</v>
      </c>
      <c r="BH13" s="57">
        <f t="shared" si="62"/>
        <v>10534.65</v>
      </c>
      <c r="BI13" s="56">
        <f>+ROUND((N13*0.25)*'Distribution Wksht'!$S$16,2)</f>
        <v>24655.14</v>
      </c>
      <c r="BJ13" s="56">
        <f>+ROUND((O13*0.25)*'Distribution Wksht'!$S$16,2)</f>
        <v>0</v>
      </c>
      <c r="BK13" s="57">
        <f t="shared" si="63"/>
        <v>24655.14</v>
      </c>
      <c r="BL13" s="56">
        <f>+ROUND((N13*0.25)*'Distribution Wksht'!$S$17,2)</f>
        <v>34027.97</v>
      </c>
      <c r="BM13" s="56">
        <f>+ROUND((O13*0.25)*'Distribution Wksht'!$S$17,2)</f>
        <v>0</v>
      </c>
      <c r="BN13" s="57">
        <f t="shared" si="64"/>
        <v>34027.97</v>
      </c>
      <c r="BO13" s="56">
        <f>+ROUND((N13*0.25)*'Distribution Wksht'!$S$18,2)</f>
        <v>34024.68</v>
      </c>
      <c r="BP13" s="56">
        <f>+ROUND((O13*0.25)*'Distribution Wksht'!$S$18,2)</f>
        <v>0</v>
      </c>
      <c r="BQ13" s="57">
        <f t="shared" si="65"/>
        <v>34024.68</v>
      </c>
      <c r="BR13" s="56">
        <f t="shared" si="66"/>
        <v>118569.88</v>
      </c>
      <c r="BS13" s="56">
        <f t="shared" si="67"/>
        <v>0</v>
      </c>
      <c r="BT13" s="57">
        <f t="shared" si="68"/>
        <v>118569.88</v>
      </c>
      <c r="BV13" s="96">
        <f>+ROUND((N13*0.25)*'Distribution Wksht'!$Z$14,2)</f>
        <v>15327.44</v>
      </c>
      <c r="BW13" s="56">
        <f>+ROUND((O13*0.25)*'Distribution Wksht'!$Z$14,2)</f>
        <v>0</v>
      </c>
      <c r="BX13" s="57">
        <f t="shared" si="69"/>
        <v>15327.44</v>
      </c>
      <c r="BY13" s="56">
        <f>+ROUND((N13*0.25)*'Distribution Wksht'!$Z$15,2)</f>
        <v>10534.65</v>
      </c>
      <c r="BZ13" s="56">
        <f>+ROUND((O13*0.25)*'Distribution Wksht'!$Z$15,2)</f>
        <v>0</v>
      </c>
      <c r="CA13" s="57">
        <f t="shared" si="70"/>
        <v>10534.65</v>
      </c>
      <c r="CB13" s="56">
        <f>+ROUND((N13*0.25)*'Distribution Wksht'!$Z$16,2)</f>
        <v>24655.14</v>
      </c>
      <c r="CC13" s="56">
        <f>+ROUND((O13*0.25)*'Distribution Wksht'!$Z$16,2)</f>
        <v>0</v>
      </c>
      <c r="CD13" s="57">
        <f t="shared" si="71"/>
        <v>24655.14</v>
      </c>
      <c r="CE13" s="56">
        <f>+ROUND((N13*0.25)*'Distribution Wksht'!$Z$17,2)</f>
        <v>34027.97</v>
      </c>
      <c r="CF13" s="56">
        <f>+ROUND((O13*0.25)*'Distribution Wksht'!$Z$17,2)</f>
        <v>0</v>
      </c>
      <c r="CG13" s="57">
        <f t="shared" si="72"/>
        <v>34027.97</v>
      </c>
      <c r="CH13" s="56">
        <f>+ROUND((N13*0.25)*'Distribution Wksht'!$Z$18,2)</f>
        <v>34024.68</v>
      </c>
      <c r="CI13" s="56">
        <f>+ROUND((O13*0.25)*'Distribution Wksht'!$Z$18,2)</f>
        <v>0</v>
      </c>
      <c r="CJ13" s="57">
        <f t="shared" si="73"/>
        <v>34024.68</v>
      </c>
      <c r="CK13" s="56">
        <f t="shared" si="74"/>
        <v>118569.88</v>
      </c>
      <c r="CL13" s="56">
        <f t="shared" si="75"/>
        <v>0</v>
      </c>
      <c r="CM13" s="57">
        <f t="shared" si="76"/>
        <v>118569.88</v>
      </c>
      <c r="CO13" s="96">
        <f t="shared" si="77"/>
        <v>61887.66</v>
      </c>
      <c r="CP13" s="56">
        <f t="shared" si="77"/>
        <v>0</v>
      </c>
      <c r="CQ13" s="57">
        <f t="shared" si="78"/>
        <v>61887.66</v>
      </c>
      <c r="CR13" s="56">
        <f t="shared" si="79"/>
        <v>42482.12</v>
      </c>
      <c r="CS13" s="56">
        <f t="shared" si="79"/>
        <v>0</v>
      </c>
      <c r="CT13" s="57">
        <f t="shared" si="80"/>
        <v>42482.12</v>
      </c>
      <c r="CU13" s="56">
        <f t="shared" si="81"/>
        <v>97808.52</v>
      </c>
      <c r="CV13" s="56">
        <f t="shared" si="81"/>
        <v>0</v>
      </c>
      <c r="CW13" s="57">
        <f t="shared" si="82"/>
        <v>97808.52</v>
      </c>
      <c r="CX13" s="56">
        <f t="shared" si="83"/>
        <v>135621.02000000002</v>
      </c>
      <c r="CY13" s="56">
        <f t="shared" si="83"/>
        <v>0</v>
      </c>
      <c r="CZ13" s="57">
        <f t="shared" si="84"/>
        <v>135621.02000000002</v>
      </c>
      <c r="DA13" s="56">
        <f t="shared" si="85"/>
        <v>136480.18</v>
      </c>
      <c r="DB13" s="56">
        <f t="shared" si="85"/>
        <v>0</v>
      </c>
      <c r="DC13" s="57">
        <f t="shared" si="86"/>
        <v>136480.18</v>
      </c>
      <c r="DD13" s="56">
        <f t="shared" si="87"/>
        <v>474279.5</v>
      </c>
      <c r="DE13" s="56">
        <f t="shared" si="87"/>
        <v>0</v>
      </c>
      <c r="DF13" s="57">
        <f t="shared" si="88"/>
        <v>474279.5</v>
      </c>
      <c r="DG13" s="147"/>
    </row>
    <row r="14" spans="1:111" ht="12.75" customHeight="1" x14ac:dyDescent="0.2">
      <c r="A14" s="121">
        <v>170022</v>
      </c>
      <c r="B14" s="136">
        <f>VLOOKUP(A14,'[6]Results - LPR'!$A$2:$C$93,3,FALSE)</f>
        <v>320433074</v>
      </c>
      <c r="C14" s="151" t="s">
        <v>187</v>
      </c>
      <c r="D14" s="107"/>
      <c r="E14" s="111"/>
      <c r="F14" s="111"/>
      <c r="G14" s="112"/>
      <c r="H14" s="113"/>
      <c r="I14" s="122">
        <v>522892.15890114941</v>
      </c>
      <c r="J14" s="122">
        <v>0</v>
      </c>
      <c r="K14" s="122">
        <v>0</v>
      </c>
      <c r="L14" s="111">
        <f t="shared" si="0"/>
        <v>522892.15890114941</v>
      </c>
      <c r="N14" s="58">
        <f t="shared" si="1"/>
        <v>522892.15890114941</v>
      </c>
      <c r="O14" s="58">
        <f t="shared" si="2"/>
        <v>0</v>
      </c>
      <c r="Q14" s="97">
        <f>+ROUND((N14*0.25)*'Distribution Wksht'!$E$14,2)</f>
        <v>17217.04</v>
      </c>
      <c r="R14" s="58">
        <f>+ROUND((O14*0.25)*'Distribution Wksht'!$E$14,2)</f>
        <v>0</v>
      </c>
      <c r="S14" s="59">
        <f t="shared" si="3"/>
        <v>17217.04</v>
      </c>
      <c r="T14" s="58">
        <f>+ROUND((N14*0.25)*'Distribution Wksht'!$E$15,2)</f>
        <v>11803.79</v>
      </c>
      <c r="U14" s="58">
        <f>+ROUND((O14*0.25)*'Distribution Wksht'!$E$15,2)</f>
        <v>0</v>
      </c>
      <c r="V14" s="59">
        <f t="shared" si="4"/>
        <v>11803.79</v>
      </c>
      <c r="W14" s="58">
        <f>+ROUND((N14*0.25)*'Distribution Wksht'!$E$16,2)</f>
        <v>26734.6</v>
      </c>
      <c r="X14" s="58">
        <f>+ROUND((O14*0.25)*'Distribution Wksht'!$E$16,2)</f>
        <v>0</v>
      </c>
      <c r="Y14" s="59">
        <f t="shared" si="5"/>
        <v>26734.6</v>
      </c>
      <c r="Z14" s="58">
        <f>+ROUND((N14*0.25)*'Distribution Wksht'!$E$17,2)</f>
        <v>37245.18</v>
      </c>
      <c r="AA14" s="58">
        <f>+ROUND((O14*0.25)*'Distribution Wksht'!$E$17,2)</f>
        <v>0</v>
      </c>
      <c r="AB14" s="59">
        <f t="shared" si="6"/>
        <v>37245.18</v>
      </c>
      <c r="AC14" s="58">
        <f>+ROUND((N14*0.25)*'Distribution Wksht'!$E$18,2)</f>
        <v>37722.42</v>
      </c>
      <c r="AD14" s="58">
        <f>+ROUND((O14*0.25)*'Distribution Wksht'!$E$18,2)</f>
        <v>0</v>
      </c>
      <c r="AE14" s="59">
        <f t="shared" si="7"/>
        <v>37722.42</v>
      </c>
      <c r="AF14" s="58">
        <f t="shared" si="50"/>
        <v>130723.03</v>
      </c>
      <c r="AG14" s="58">
        <f t="shared" si="51"/>
        <v>0</v>
      </c>
      <c r="AH14" s="59">
        <f t="shared" si="52"/>
        <v>130723.03</v>
      </c>
      <c r="AI14" s="147"/>
      <c r="AJ14" s="97">
        <f>+ROUND((N14*0.25)*'Distribution Wksht'!$L$14,2)</f>
        <v>17217.04</v>
      </c>
      <c r="AK14" s="58">
        <f>+ROUND((O14*0.25)*'Distribution Wksht'!$L$14,2)</f>
        <v>0</v>
      </c>
      <c r="AL14" s="59">
        <f t="shared" si="53"/>
        <v>17217.04</v>
      </c>
      <c r="AM14" s="58">
        <f>+ROUND((N14*0.25)*'Distribution Wksht'!$L$15,2)</f>
        <v>11803.79</v>
      </c>
      <c r="AN14" s="58">
        <f>+ROUND((O14*0.25)*'Distribution Wksht'!$L$15,2)</f>
        <v>0</v>
      </c>
      <c r="AO14" s="59">
        <f t="shared" si="54"/>
        <v>11803.79</v>
      </c>
      <c r="AP14" s="58">
        <f>+ROUND((N14*0.25)*'Distribution Wksht'!$L$16,2)</f>
        <v>26734.6</v>
      </c>
      <c r="AQ14" s="58">
        <f>+ROUND((O14*0.25)*'Distribution Wksht'!$L$16,2)</f>
        <v>0</v>
      </c>
      <c r="AR14" s="59">
        <f t="shared" si="55"/>
        <v>26734.6</v>
      </c>
      <c r="AS14" s="58">
        <f>+ROUND((N14*0.25)*'Distribution Wksht'!$L$17,2)</f>
        <v>37245.18</v>
      </c>
      <c r="AT14" s="58">
        <f>+ROUND((O14*0.25)*'Distribution Wksht'!$L$17,2)</f>
        <v>0</v>
      </c>
      <c r="AU14" s="59">
        <f t="shared" si="56"/>
        <v>37245.18</v>
      </c>
      <c r="AV14" s="58">
        <f>+ROUND((N14*0.25)*'Distribution Wksht'!$L$18,2)</f>
        <v>37722.42</v>
      </c>
      <c r="AW14" s="58">
        <f>+ROUND((O14*0.25)*'Distribution Wksht'!$L$18,2)</f>
        <v>0</v>
      </c>
      <c r="AX14" s="59">
        <f t="shared" si="57"/>
        <v>37722.42</v>
      </c>
      <c r="AY14" s="58">
        <f t="shared" si="58"/>
        <v>130723.03</v>
      </c>
      <c r="AZ14" s="58">
        <f t="shared" si="59"/>
        <v>0</v>
      </c>
      <c r="BA14" s="59">
        <f t="shared" si="60"/>
        <v>130723.03</v>
      </c>
      <c r="BC14" s="97">
        <f>+ROUND((N14*0.25)*'Distribution Wksht'!$S$14,2)</f>
        <v>16898.47</v>
      </c>
      <c r="BD14" s="58">
        <f>+ROUND((O14*0.25)*'Distribution Wksht'!$S$14,2)</f>
        <v>0</v>
      </c>
      <c r="BE14" s="59">
        <f t="shared" si="61"/>
        <v>16898.47</v>
      </c>
      <c r="BF14" s="58">
        <f>+ROUND((N14*0.25)*'Distribution Wksht'!$S$15,2)</f>
        <v>11614.43</v>
      </c>
      <c r="BG14" s="58">
        <f>+ROUND((O14*0.25)*'Distribution Wksht'!$S$15,2)</f>
        <v>0</v>
      </c>
      <c r="BH14" s="59">
        <f t="shared" si="62"/>
        <v>11614.43</v>
      </c>
      <c r="BI14" s="58">
        <f>+ROUND((N14*0.25)*'Distribution Wksht'!$S$16,2)</f>
        <v>27182.240000000002</v>
      </c>
      <c r="BJ14" s="58">
        <f>+ROUND((O14*0.25)*'Distribution Wksht'!$S$16,2)</f>
        <v>0</v>
      </c>
      <c r="BK14" s="59">
        <f t="shared" si="63"/>
        <v>27182.240000000002</v>
      </c>
      <c r="BL14" s="58">
        <f>+ROUND((N14*0.25)*'Distribution Wksht'!$S$17,2)</f>
        <v>37515.760000000002</v>
      </c>
      <c r="BM14" s="58">
        <f>+ROUND((O14*0.25)*'Distribution Wksht'!$S$17,2)</f>
        <v>0</v>
      </c>
      <c r="BN14" s="59">
        <f t="shared" si="64"/>
        <v>37515.760000000002</v>
      </c>
      <c r="BO14" s="58">
        <f>+ROUND((N14*0.25)*'Distribution Wksht'!$S$18,2)</f>
        <v>37512.14</v>
      </c>
      <c r="BP14" s="58">
        <f>+ROUND((O14*0.25)*'Distribution Wksht'!$S$18,2)</f>
        <v>0</v>
      </c>
      <c r="BQ14" s="59">
        <f t="shared" si="65"/>
        <v>37512.14</v>
      </c>
      <c r="BR14" s="58">
        <f t="shared" si="66"/>
        <v>130723.04</v>
      </c>
      <c r="BS14" s="58">
        <f t="shared" si="67"/>
        <v>0</v>
      </c>
      <c r="BT14" s="59">
        <f t="shared" si="68"/>
        <v>130723.04</v>
      </c>
      <c r="BV14" s="97">
        <f>+ROUND((N14*0.25)*'Distribution Wksht'!$Z$14,2)</f>
        <v>16898.47</v>
      </c>
      <c r="BW14" s="58">
        <f>+ROUND((O14*0.25)*'Distribution Wksht'!$Z$14,2)</f>
        <v>0</v>
      </c>
      <c r="BX14" s="59">
        <f t="shared" si="69"/>
        <v>16898.47</v>
      </c>
      <c r="BY14" s="58">
        <f>+ROUND((N14*0.25)*'Distribution Wksht'!$Z$15,2)</f>
        <v>11614.43</v>
      </c>
      <c r="BZ14" s="58">
        <f>+ROUND((O14*0.25)*'Distribution Wksht'!$Z$15,2)</f>
        <v>0</v>
      </c>
      <c r="CA14" s="59">
        <f t="shared" si="70"/>
        <v>11614.43</v>
      </c>
      <c r="CB14" s="58">
        <f>+ROUND((N14*0.25)*'Distribution Wksht'!$Z$16,2)</f>
        <v>27182.240000000002</v>
      </c>
      <c r="CC14" s="58">
        <f>+ROUND((O14*0.25)*'Distribution Wksht'!$Z$16,2)</f>
        <v>0</v>
      </c>
      <c r="CD14" s="59">
        <f t="shared" si="71"/>
        <v>27182.240000000002</v>
      </c>
      <c r="CE14" s="58">
        <f>+ROUND((N14*0.25)*'Distribution Wksht'!$Z$17,2)</f>
        <v>37515.760000000002</v>
      </c>
      <c r="CF14" s="58">
        <f>+ROUND((O14*0.25)*'Distribution Wksht'!$Z$17,2)</f>
        <v>0</v>
      </c>
      <c r="CG14" s="59">
        <f t="shared" si="72"/>
        <v>37515.760000000002</v>
      </c>
      <c r="CH14" s="58">
        <f>+ROUND((N14*0.25)*'Distribution Wksht'!$Z$18,2)</f>
        <v>37512.14</v>
      </c>
      <c r="CI14" s="58">
        <f>+ROUND((O14*0.25)*'Distribution Wksht'!$Z$18,2)</f>
        <v>0</v>
      </c>
      <c r="CJ14" s="59">
        <f t="shared" si="73"/>
        <v>37512.14</v>
      </c>
      <c r="CK14" s="58">
        <f t="shared" si="74"/>
        <v>130723.04</v>
      </c>
      <c r="CL14" s="58">
        <f t="shared" si="75"/>
        <v>0</v>
      </c>
      <c r="CM14" s="59">
        <f t="shared" si="76"/>
        <v>130723.04</v>
      </c>
      <c r="CO14" s="97">
        <f t="shared" si="77"/>
        <v>68231.02</v>
      </c>
      <c r="CP14" s="58">
        <f t="shared" si="77"/>
        <v>0</v>
      </c>
      <c r="CQ14" s="59">
        <f t="shared" si="78"/>
        <v>68231.02</v>
      </c>
      <c r="CR14" s="58">
        <f t="shared" si="79"/>
        <v>46836.44</v>
      </c>
      <c r="CS14" s="58">
        <f t="shared" si="79"/>
        <v>0</v>
      </c>
      <c r="CT14" s="59">
        <f t="shared" si="80"/>
        <v>46836.44</v>
      </c>
      <c r="CU14" s="58">
        <f t="shared" si="81"/>
        <v>107833.68000000001</v>
      </c>
      <c r="CV14" s="58">
        <f t="shared" si="81"/>
        <v>0</v>
      </c>
      <c r="CW14" s="59">
        <f t="shared" si="82"/>
        <v>107833.68000000001</v>
      </c>
      <c r="CX14" s="58">
        <f t="shared" si="83"/>
        <v>149521.88</v>
      </c>
      <c r="CY14" s="58">
        <f t="shared" si="83"/>
        <v>0</v>
      </c>
      <c r="CZ14" s="59">
        <f t="shared" si="84"/>
        <v>149521.88</v>
      </c>
      <c r="DA14" s="58">
        <f t="shared" si="85"/>
        <v>150469.12</v>
      </c>
      <c r="DB14" s="58">
        <f t="shared" si="85"/>
        <v>0</v>
      </c>
      <c r="DC14" s="59">
        <f t="shared" si="86"/>
        <v>150469.12</v>
      </c>
      <c r="DD14" s="58">
        <f t="shared" si="87"/>
        <v>522892.14</v>
      </c>
      <c r="DE14" s="58">
        <f t="shared" si="87"/>
        <v>0</v>
      </c>
      <c r="DF14" s="59">
        <f t="shared" si="88"/>
        <v>522892.14</v>
      </c>
      <c r="DG14" s="147"/>
    </row>
    <row r="15" spans="1:111" ht="12.75" customHeight="1" x14ac:dyDescent="0.2">
      <c r="A15" s="119">
        <v>70954</v>
      </c>
      <c r="B15" s="135">
        <f>VLOOKUP(A15,'[6]Results - LPR'!$A$2:$C$93,3,FALSE)</f>
        <v>473632529</v>
      </c>
      <c r="C15" s="150" t="s">
        <v>286</v>
      </c>
      <c r="D15" s="108"/>
      <c r="E15" s="110"/>
      <c r="F15" s="110"/>
      <c r="G15" s="114"/>
      <c r="H15" s="115"/>
      <c r="I15" s="120">
        <v>84331.640355219104</v>
      </c>
      <c r="J15" s="120">
        <v>0</v>
      </c>
      <c r="K15" s="120">
        <v>0</v>
      </c>
      <c r="L15" s="110">
        <f t="shared" si="0"/>
        <v>84331.640355219104</v>
      </c>
      <c r="N15" s="56">
        <f t="shared" si="1"/>
        <v>84331.640355219104</v>
      </c>
      <c r="O15" s="56">
        <f t="shared" si="2"/>
        <v>0</v>
      </c>
      <c r="Q15" s="96">
        <f>+ROUND((N15*0.25)*'Distribution Wksht'!$E$14,2)</f>
        <v>2776.75</v>
      </c>
      <c r="R15" s="56">
        <f>+ROUND((O15*0.25)*'Distribution Wksht'!$E$14,2)</f>
        <v>0</v>
      </c>
      <c r="S15" s="57">
        <f t="shared" si="3"/>
        <v>2776.75</v>
      </c>
      <c r="T15" s="56">
        <f>+ROUND((N15*0.25)*'Distribution Wksht'!$E$15,2)</f>
        <v>1903.71</v>
      </c>
      <c r="U15" s="56">
        <f>+ROUND((O15*0.25)*'Distribution Wksht'!$E$15,2)</f>
        <v>0</v>
      </c>
      <c r="V15" s="57">
        <f t="shared" si="4"/>
        <v>1903.71</v>
      </c>
      <c r="W15" s="56">
        <f>+ROUND((N15*0.25)*'Distribution Wksht'!$E$16,2)</f>
        <v>4311.74</v>
      </c>
      <c r="X15" s="56">
        <f>+ROUND((O15*0.25)*'Distribution Wksht'!$E$16,2)</f>
        <v>0</v>
      </c>
      <c r="Y15" s="57">
        <f t="shared" si="5"/>
        <v>4311.74</v>
      </c>
      <c r="Z15" s="56">
        <f>+ROUND((N15*0.25)*'Distribution Wksht'!$E$17,2)</f>
        <v>6006.87</v>
      </c>
      <c r="AA15" s="56">
        <f>+ROUND((O15*0.25)*'Distribution Wksht'!$E$17,2)</f>
        <v>0</v>
      </c>
      <c r="AB15" s="57">
        <f t="shared" si="6"/>
        <v>6006.87</v>
      </c>
      <c r="AC15" s="56">
        <f>+ROUND((N15*0.25)*'Distribution Wksht'!$E$18,2)</f>
        <v>6083.84</v>
      </c>
      <c r="AD15" s="56">
        <f>+ROUND((O15*0.25)*'Distribution Wksht'!$E$18,2)</f>
        <v>0</v>
      </c>
      <c r="AE15" s="57">
        <f t="shared" si="7"/>
        <v>6083.84</v>
      </c>
      <c r="AF15" s="56">
        <f t="shared" si="50"/>
        <v>21082.91</v>
      </c>
      <c r="AG15" s="56">
        <f t="shared" si="51"/>
        <v>0</v>
      </c>
      <c r="AH15" s="57">
        <f t="shared" si="52"/>
        <v>21082.91</v>
      </c>
      <c r="AI15" s="147"/>
      <c r="AJ15" s="96">
        <f>+ROUND((N15*0.25)*'Distribution Wksht'!$L$14,2)</f>
        <v>2776.75</v>
      </c>
      <c r="AK15" s="56">
        <f>+ROUND((O15*0.25)*'Distribution Wksht'!$L$14,2)</f>
        <v>0</v>
      </c>
      <c r="AL15" s="57">
        <f t="shared" si="53"/>
        <v>2776.75</v>
      </c>
      <c r="AM15" s="56">
        <f>+ROUND((N15*0.25)*'Distribution Wksht'!$L$15,2)</f>
        <v>1903.71</v>
      </c>
      <c r="AN15" s="56">
        <f>+ROUND((O15*0.25)*'Distribution Wksht'!$L$15,2)</f>
        <v>0</v>
      </c>
      <c r="AO15" s="57">
        <f t="shared" si="54"/>
        <v>1903.71</v>
      </c>
      <c r="AP15" s="56">
        <f>+ROUND((N15*0.25)*'Distribution Wksht'!$L$16,2)</f>
        <v>4311.74</v>
      </c>
      <c r="AQ15" s="56">
        <f>+ROUND((O15*0.25)*'Distribution Wksht'!$L$16,2)</f>
        <v>0</v>
      </c>
      <c r="AR15" s="57">
        <f t="shared" si="55"/>
        <v>4311.74</v>
      </c>
      <c r="AS15" s="56">
        <f>+ROUND((N15*0.25)*'Distribution Wksht'!$L$17,2)</f>
        <v>6006.87</v>
      </c>
      <c r="AT15" s="56">
        <f>+ROUND((O15*0.25)*'Distribution Wksht'!$L$17,2)</f>
        <v>0</v>
      </c>
      <c r="AU15" s="57">
        <f t="shared" si="56"/>
        <v>6006.87</v>
      </c>
      <c r="AV15" s="56">
        <f>+ROUND((N15*0.25)*'Distribution Wksht'!$L$18,2)</f>
        <v>6083.84</v>
      </c>
      <c r="AW15" s="56">
        <f>+ROUND((O15*0.25)*'Distribution Wksht'!$L$18,2)</f>
        <v>0</v>
      </c>
      <c r="AX15" s="57">
        <f t="shared" si="57"/>
        <v>6083.84</v>
      </c>
      <c r="AY15" s="56">
        <f t="shared" si="58"/>
        <v>21082.91</v>
      </c>
      <c r="AZ15" s="56">
        <f t="shared" si="59"/>
        <v>0</v>
      </c>
      <c r="BA15" s="57">
        <f t="shared" si="60"/>
        <v>21082.91</v>
      </c>
      <c r="BC15" s="96">
        <f>+ROUND((N15*0.25)*'Distribution Wksht'!$S$14,2)</f>
        <v>2725.37</v>
      </c>
      <c r="BD15" s="56">
        <f>+ROUND((O15*0.25)*'Distribution Wksht'!$S$14,2)</f>
        <v>0</v>
      </c>
      <c r="BE15" s="57">
        <f t="shared" si="61"/>
        <v>2725.37</v>
      </c>
      <c r="BF15" s="56">
        <f>+ROUND((N15*0.25)*'Distribution Wksht'!$S$15,2)</f>
        <v>1873.17</v>
      </c>
      <c r="BG15" s="56">
        <f>+ROUND((O15*0.25)*'Distribution Wksht'!$S$15,2)</f>
        <v>0</v>
      </c>
      <c r="BH15" s="57">
        <f t="shared" si="62"/>
        <v>1873.17</v>
      </c>
      <c r="BI15" s="56">
        <f>+ROUND((N15*0.25)*'Distribution Wksht'!$S$16,2)</f>
        <v>4383.93</v>
      </c>
      <c r="BJ15" s="56">
        <f>+ROUND((O15*0.25)*'Distribution Wksht'!$S$16,2)</f>
        <v>0</v>
      </c>
      <c r="BK15" s="57">
        <f t="shared" si="63"/>
        <v>4383.93</v>
      </c>
      <c r="BL15" s="56">
        <f>+ROUND((N15*0.25)*'Distribution Wksht'!$S$17,2)</f>
        <v>6050.51</v>
      </c>
      <c r="BM15" s="56">
        <f>+ROUND((O15*0.25)*'Distribution Wksht'!$S$17,2)</f>
        <v>0</v>
      </c>
      <c r="BN15" s="57">
        <f t="shared" si="64"/>
        <v>6050.51</v>
      </c>
      <c r="BO15" s="56">
        <f>+ROUND((N15*0.25)*'Distribution Wksht'!$S$18,2)</f>
        <v>6049.93</v>
      </c>
      <c r="BP15" s="56">
        <f>+ROUND((O15*0.25)*'Distribution Wksht'!$S$18,2)</f>
        <v>0</v>
      </c>
      <c r="BQ15" s="57">
        <f t="shared" si="65"/>
        <v>6049.93</v>
      </c>
      <c r="BR15" s="56">
        <f t="shared" si="66"/>
        <v>21082.910000000003</v>
      </c>
      <c r="BS15" s="56">
        <f t="shared" si="67"/>
        <v>0</v>
      </c>
      <c r="BT15" s="57">
        <f t="shared" si="68"/>
        <v>21082.910000000003</v>
      </c>
      <c r="BV15" s="96">
        <f>+ROUND((N15*0.25)*'Distribution Wksht'!$Z$14,2)</f>
        <v>2725.37</v>
      </c>
      <c r="BW15" s="56">
        <f>+ROUND((O15*0.25)*'Distribution Wksht'!$Z$14,2)</f>
        <v>0</v>
      </c>
      <c r="BX15" s="57">
        <f t="shared" si="69"/>
        <v>2725.37</v>
      </c>
      <c r="BY15" s="56">
        <f>+ROUND((N15*0.25)*'Distribution Wksht'!$Z$15,2)</f>
        <v>1873.17</v>
      </c>
      <c r="BZ15" s="56">
        <f>+ROUND((O15*0.25)*'Distribution Wksht'!$Z$15,2)</f>
        <v>0</v>
      </c>
      <c r="CA15" s="57">
        <f t="shared" si="70"/>
        <v>1873.17</v>
      </c>
      <c r="CB15" s="56">
        <f>+ROUND((N15*0.25)*'Distribution Wksht'!$Z$16,2)</f>
        <v>4383.93</v>
      </c>
      <c r="CC15" s="56">
        <f>+ROUND((O15*0.25)*'Distribution Wksht'!$Z$16,2)</f>
        <v>0</v>
      </c>
      <c r="CD15" s="57">
        <f t="shared" si="71"/>
        <v>4383.93</v>
      </c>
      <c r="CE15" s="56">
        <f>+ROUND((N15*0.25)*'Distribution Wksht'!$Z$17,2)</f>
        <v>6050.51</v>
      </c>
      <c r="CF15" s="56">
        <f>+ROUND((O15*0.25)*'Distribution Wksht'!$Z$17,2)</f>
        <v>0</v>
      </c>
      <c r="CG15" s="57">
        <f t="shared" si="72"/>
        <v>6050.51</v>
      </c>
      <c r="CH15" s="56">
        <f>+ROUND((N15*0.25)*'Distribution Wksht'!$Z$18,2)</f>
        <v>6049.93</v>
      </c>
      <c r="CI15" s="56">
        <f>+ROUND((O15*0.25)*'Distribution Wksht'!$Z$18,2)</f>
        <v>0</v>
      </c>
      <c r="CJ15" s="57">
        <f t="shared" si="73"/>
        <v>6049.93</v>
      </c>
      <c r="CK15" s="56">
        <f t="shared" si="74"/>
        <v>21082.910000000003</v>
      </c>
      <c r="CL15" s="56">
        <f t="shared" si="75"/>
        <v>0</v>
      </c>
      <c r="CM15" s="57">
        <f t="shared" si="76"/>
        <v>21082.910000000003</v>
      </c>
      <c r="CO15" s="96">
        <f t="shared" si="77"/>
        <v>11004.239999999998</v>
      </c>
      <c r="CP15" s="56">
        <f t="shared" si="77"/>
        <v>0</v>
      </c>
      <c r="CQ15" s="57">
        <f t="shared" si="78"/>
        <v>11004.239999999998</v>
      </c>
      <c r="CR15" s="56">
        <f t="shared" si="79"/>
        <v>7553.76</v>
      </c>
      <c r="CS15" s="56">
        <f t="shared" si="79"/>
        <v>0</v>
      </c>
      <c r="CT15" s="57">
        <f t="shared" si="80"/>
        <v>7553.76</v>
      </c>
      <c r="CU15" s="56">
        <f t="shared" si="81"/>
        <v>17391.34</v>
      </c>
      <c r="CV15" s="56">
        <f t="shared" si="81"/>
        <v>0</v>
      </c>
      <c r="CW15" s="57">
        <f t="shared" si="82"/>
        <v>17391.34</v>
      </c>
      <c r="CX15" s="56">
        <f t="shared" si="83"/>
        <v>24114.760000000002</v>
      </c>
      <c r="CY15" s="56">
        <f t="shared" si="83"/>
        <v>0</v>
      </c>
      <c r="CZ15" s="57">
        <f t="shared" si="84"/>
        <v>24114.760000000002</v>
      </c>
      <c r="DA15" s="56">
        <f t="shared" si="85"/>
        <v>24267.54</v>
      </c>
      <c r="DB15" s="56">
        <f t="shared" si="85"/>
        <v>0</v>
      </c>
      <c r="DC15" s="57">
        <f t="shared" si="86"/>
        <v>24267.54</v>
      </c>
      <c r="DD15" s="56">
        <f t="shared" si="87"/>
        <v>84331.64</v>
      </c>
      <c r="DE15" s="56">
        <f t="shared" si="87"/>
        <v>0</v>
      </c>
      <c r="DF15" s="57">
        <f t="shared" si="88"/>
        <v>84331.64</v>
      </c>
      <c r="DG15" s="147"/>
    </row>
    <row r="16" spans="1:111" ht="12.75" customHeight="1" x14ac:dyDescent="0.2">
      <c r="A16" s="121">
        <v>45518</v>
      </c>
      <c r="B16" s="136">
        <f>VLOOKUP(A16,'[6]Results - LPR'!$A$2:$C$93,3,FALSE)</f>
        <v>273977201</v>
      </c>
      <c r="C16" s="151" t="s">
        <v>188</v>
      </c>
      <c r="D16" s="107"/>
      <c r="E16" s="111"/>
      <c r="F16" s="111"/>
      <c r="G16" s="112"/>
      <c r="H16" s="113"/>
      <c r="I16" s="122">
        <v>749064.78105120454</v>
      </c>
      <c r="J16" s="122">
        <v>0</v>
      </c>
      <c r="K16" s="122">
        <v>0</v>
      </c>
      <c r="L16" s="111">
        <f t="shared" si="0"/>
        <v>749064.78105120454</v>
      </c>
      <c r="N16" s="58">
        <f t="shared" si="1"/>
        <v>749064.78105120454</v>
      </c>
      <c r="O16" s="58">
        <f t="shared" si="2"/>
        <v>0</v>
      </c>
      <c r="Q16" s="97">
        <f>+ROUND((N16*0.25)*'Distribution Wksht'!$E$14,2)</f>
        <v>24664.12</v>
      </c>
      <c r="R16" s="58">
        <f>+ROUND((O16*0.25)*'Distribution Wksht'!$E$14,2)</f>
        <v>0</v>
      </c>
      <c r="S16" s="59">
        <f t="shared" si="3"/>
        <v>24664.12</v>
      </c>
      <c r="T16" s="58">
        <f>+ROUND((N16*0.25)*'Distribution Wksht'!$E$15,2)</f>
        <v>16909.419999999998</v>
      </c>
      <c r="U16" s="58">
        <f>+ROUND((O16*0.25)*'Distribution Wksht'!$E$15,2)</f>
        <v>0</v>
      </c>
      <c r="V16" s="59">
        <f t="shared" si="4"/>
        <v>16909.419999999998</v>
      </c>
      <c r="W16" s="58">
        <f>+ROUND((N16*0.25)*'Distribution Wksht'!$E$16,2)</f>
        <v>38298.43</v>
      </c>
      <c r="X16" s="58">
        <f>+ROUND((O16*0.25)*'Distribution Wksht'!$E$16,2)</f>
        <v>0</v>
      </c>
      <c r="Y16" s="59">
        <f t="shared" si="5"/>
        <v>38298.43</v>
      </c>
      <c r="Z16" s="58">
        <f>+ROUND((N16*0.25)*'Distribution Wksht'!$E$17,2)</f>
        <v>53355.28</v>
      </c>
      <c r="AA16" s="58">
        <f>+ROUND((O16*0.25)*'Distribution Wksht'!$E$17,2)</f>
        <v>0</v>
      </c>
      <c r="AB16" s="59">
        <f t="shared" si="6"/>
        <v>53355.28</v>
      </c>
      <c r="AC16" s="58">
        <f>+ROUND((N16*0.25)*'Distribution Wksht'!$E$18,2)</f>
        <v>54038.94</v>
      </c>
      <c r="AD16" s="58">
        <f>+ROUND((O16*0.25)*'Distribution Wksht'!$E$18,2)</f>
        <v>0</v>
      </c>
      <c r="AE16" s="59">
        <f t="shared" si="7"/>
        <v>54038.94</v>
      </c>
      <c r="AF16" s="58">
        <f t="shared" si="50"/>
        <v>187266.19</v>
      </c>
      <c r="AG16" s="58">
        <f t="shared" si="51"/>
        <v>0</v>
      </c>
      <c r="AH16" s="59">
        <f t="shared" si="52"/>
        <v>187266.19</v>
      </c>
      <c r="AI16" s="147"/>
      <c r="AJ16" s="97">
        <f>+ROUND((N16*0.25)*'Distribution Wksht'!$L$14,2)</f>
        <v>24664.12</v>
      </c>
      <c r="AK16" s="58">
        <f>+ROUND((O16*0.25)*'Distribution Wksht'!$L$14,2)</f>
        <v>0</v>
      </c>
      <c r="AL16" s="59">
        <f t="shared" si="53"/>
        <v>24664.12</v>
      </c>
      <c r="AM16" s="58">
        <f>+ROUND((N16*0.25)*'Distribution Wksht'!$L$15,2)</f>
        <v>16909.419999999998</v>
      </c>
      <c r="AN16" s="58">
        <f>+ROUND((O16*0.25)*'Distribution Wksht'!$L$15,2)</f>
        <v>0</v>
      </c>
      <c r="AO16" s="59">
        <f t="shared" si="54"/>
        <v>16909.419999999998</v>
      </c>
      <c r="AP16" s="58">
        <f>+ROUND((N16*0.25)*'Distribution Wksht'!$L$16,2)</f>
        <v>38298.43</v>
      </c>
      <c r="AQ16" s="58">
        <f>+ROUND((O16*0.25)*'Distribution Wksht'!$L$16,2)</f>
        <v>0</v>
      </c>
      <c r="AR16" s="59">
        <f t="shared" si="55"/>
        <v>38298.43</v>
      </c>
      <c r="AS16" s="58">
        <f>+ROUND((N16*0.25)*'Distribution Wksht'!$L$17,2)</f>
        <v>53355.28</v>
      </c>
      <c r="AT16" s="58">
        <f>+ROUND((O16*0.25)*'Distribution Wksht'!$L$17,2)</f>
        <v>0</v>
      </c>
      <c r="AU16" s="59">
        <f t="shared" si="56"/>
        <v>53355.28</v>
      </c>
      <c r="AV16" s="58">
        <f>+ROUND((N16*0.25)*'Distribution Wksht'!$L$18,2)</f>
        <v>54038.94</v>
      </c>
      <c r="AW16" s="58">
        <f>+ROUND((O16*0.25)*'Distribution Wksht'!$L$18,2)</f>
        <v>0</v>
      </c>
      <c r="AX16" s="59">
        <f t="shared" si="57"/>
        <v>54038.94</v>
      </c>
      <c r="AY16" s="58">
        <f t="shared" si="58"/>
        <v>187266.19</v>
      </c>
      <c r="AZ16" s="58">
        <f t="shared" si="59"/>
        <v>0</v>
      </c>
      <c r="BA16" s="59">
        <f t="shared" si="60"/>
        <v>187266.19</v>
      </c>
      <c r="BC16" s="97">
        <f>+ROUND((N16*0.25)*'Distribution Wksht'!$S$14,2)</f>
        <v>24207.759999999998</v>
      </c>
      <c r="BD16" s="58">
        <f>+ROUND((O16*0.25)*'Distribution Wksht'!$S$14,2)</f>
        <v>0</v>
      </c>
      <c r="BE16" s="59">
        <f t="shared" si="61"/>
        <v>24207.759999999998</v>
      </c>
      <c r="BF16" s="58">
        <f>+ROUND((N16*0.25)*'Distribution Wksht'!$S$15,2)</f>
        <v>16638.16</v>
      </c>
      <c r="BG16" s="58">
        <f>+ROUND((O16*0.25)*'Distribution Wksht'!$S$15,2)</f>
        <v>0</v>
      </c>
      <c r="BH16" s="59">
        <f t="shared" si="62"/>
        <v>16638.16</v>
      </c>
      <c r="BI16" s="58">
        <f>+ROUND((N16*0.25)*'Distribution Wksht'!$S$16,2)</f>
        <v>38939.68</v>
      </c>
      <c r="BJ16" s="58">
        <f>+ROUND((O16*0.25)*'Distribution Wksht'!$S$16,2)</f>
        <v>0</v>
      </c>
      <c r="BK16" s="59">
        <f t="shared" si="63"/>
        <v>38939.68</v>
      </c>
      <c r="BL16" s="58">
        <f>+ROUND((N16*0.25)*'Distribution Wksht'!$S$17,2)</f>
        <v>53742.89</v>
      </c>
      <c r="BM16" s="58">
        <f>+ROUND((O16*0.25)*'Distribution Wksht'!$S$17,2)</f>
        <v>0</v>
      </c>
      <c r="BN16" s="59">
        <f t="shared" si="64"/>
        <v>53742.89</v>
      </c>
      <c r="BO16" s="58">
        <f>+ROUND((N16*0.25)*'Distribution Wksht'!$S$18,2)</f>
        <v>53737.7</v>
      </c>
      <c r="BP16" s="58">
        <f>+ROUND((O16*0.25)*'Distribution Wksht'!$S$18,2)</f>
        <v>0</v>
      </c>
      <c r="BQ16" s="59">
        <f t="shared" si="65"/>
        <v>53737.7</v>
      </c>
      <c r="BR16" s="58">
        <f t="shared" si="66"/>
        <v>187266.19</v>
      </c>
      <c r="BS16" s="58">
        <f t="shared" si="67"/>
        <v>0</v>
      </c>
      <c r="BT16" s="59">
        <f t="shared" si="68"/>
        <v>187266.19</v>
      </c>
      <c r="BV16" s="97">
        <f>+ROUND((N16*0.25)*'Distribution Wksht'!$Z$14,2)</f>
        <v>24207.759999999998</v>
      </c>
      <c r="BW16" s="58">
        <f>+ROUND((O16*0.25)*'Distribution Wksht'!$Z$14,2)</f>
        <v>0</v>
      </c>
      <c r="BX16" s="59">
        <f t="shared" si="69"/>
        <v>24207.759999999998</v>
      </c>
      <c r="BY16" s="58">
        <f>+ROUND((N16*0.25)*'Distribution Wksht'!$Z$15,2)</f>
        <v>16638.16</v>
      </c>
      <c r="BZ16" s="58">
        <f>+ROUND((O16*0.25)*'Distribution Wksht'!$Z$15,2)</f>
        <v>0</v>
      </c>
      <c r="CA16" s="59">
        <f t="shared" si="70"/>
        <v>16638.16</v>
      </c>
      <c r="CB16" s="58">
        <f>+ROUND((N16*0.25)*'Distribution Wksht'!$Z$16,2)</f>
        <v>38939.68</v>
      </c>
      <c r="CC16" s="58">
        <f>+ROUND((O16*0.25)*'Distribution Wksht'!$Z$16,2)</f>
        <v>0</v>
      </c>
      <c r="CD16" s="59">
        <f t="shared" si="71"/>
        <v>38939.68</v>
      </c>
      <c r="CE16" s="58">
        <f>+ROUND((N16*0.25)*'Distribution Wksht'!$Z$17,2)</f>
        <v>53742.89</v>
      </c>
      <c r="CF16" s="58">
        <f>+ROUND((O16*0.25)*'Distribution Wksht'!$Z$17,2)</f>
        <v>0</v>
      </c>
      <c r="CG16" s="59">
        <f t="shared" si="72"/>
        <v>53742.89</v>
      </c>
      <c r="CH16" s="58">
        <f>+ROUND((N16*0.25)*'Distribution Wksht'!$Z$18,2)</f>
        <v>53737.7</v>
      </c>
      <c r="CI16" s="58">
        <f>+ROUND((O16*0.25)*'Distribution Wksht'!$Z$18,2)</f>
        <v>0</v>
      </c>
      <c r="CJ16" s="59">
        <f t="shared" si="73"/>
        <v>53737.7</v>
      </c>
      <c r="CK16" s="58">
        <f t="shared" si="74"/>
        <v>187266.19</v>
      </c>
      <c r="CL16" s="58">
        <f t="shared" si="75"/>
        <v>0</v>
      </c>
      <c r="CM16" s="59">
        <f t="shared" si="76"/>
        <v>187266.19</v>
      </c>
      <c r="CO16" s="97">
        <f t="shared" si="77"/>
        <v>97743.76</v>
      </c>
      <c r="CP16" s="58">
        <f t="shared" si="77"/>
        <v>0</v>
      </c>
      <c r="CQ16" s="59">
        <f t="shared" si="78"/>
        <v>97743.76</v>
      </c>
      <c r="CR16" s="58">
        <f t="shared" si="79"/>
        <v>67095.16</v>
      </c>
      <c r="CS16" s="58">
        <f t="shared" si="79"/>
        <v>0</v>
      </c>
      <c r="CT16" s="59">
        <f t="shared" si="80"/>
        <v>67095.16</v>
      </c>
      <c r="CU16" s="58">
        <f t="shared" si="81"/>
        <v>154476.22</v>
      </c>
      <c r="CV16" s="58">
        <f t="shared" si="81"/>
        <v>0</v>
      </c>
      <c r="CW16" s="59">
        <f t="shared" si="82"/>
        <v>154476.22</v>
      </c>
      <c r="CX16" s="58">
        <f t="shared" si="83"/>
        <v>214196.34000000003</v>
      </c>
      <c r="CY16" s="58">
        <f t="shared" si="83"/>
        <v>0</v>
      </c>
      <c r="CZ16" s="59">
        <f t="shared" si="84"/>
        <v>214196.34000000003</v>
      </c>
      <c r="DA16" s="58">
        <f t="shared" si="85"/>
        <v>215553.28000000003</v>
      </c>
      <c r="DB16" s="58">
        <f t="shared" si="85"/>
        <v>0</v>
      </c>
      <c r="DC16" s="59">
        <f t="shared" si="86"/>
        <v>215553.28000000003</v>
      </c>
      <c r="DD16" s="58">
        <f t="shared" si="87"/>
        <v>749064.76</v>
      </c>
      <c r="DE16" s="58">
        <f t="shared" si="87"/>
        <v>0</v>
      </c>
      <c r="DF16" s="59">
        <f t="shared" si="88"/>
        <v>749064.76</v>
      </c>
      <c r="DG16" s="147"/>
    </row>
    <row r="17" spans="1:111" ht="12.75" customHeight="1" x14ac:dyDescent="0.2">
      <c r="A17" s="119">
        <v>70423</v>
      </c>
      <c r="B17" s="135">
        <f>VLOOKUP(A17,'[6]Results - LPR'!$A$2:$C$93,3,FALSE)</f>
        <v>270095828</v>
      </c>
      <c r="C17" s="150" t="s">
        <v>189</v>
      </c>
      <c r="D17" s="108"/>
      <c r="E17" s="110"/>
      <c r="F17" s="110"/>
      <c r="G17" s="114"/>
      <c r="H17" s="115"/>
      <c r="I17" s="120">
        <v>62078.17102559581</v>
      </c>
      <c r="J17" s="120">
        <v>49822.472359006264</v>
      </c>
      <c r="K17" s="120">
        <v>0</v>
      </c>
      <c r="L17" s="110">
        <f t="shared" si="0"/>
        <v>111900.64338460207</v>
      </c>
      <c r="N17" s="56">
        <f t="shared" si="1"/>
        <v>62078.17102559581</v>
      </c>
      <c r="O17" s="56">
        <f t="shared" si="2"/>
        <v>49822.472359006264</v>
      </c>
      <c r="Q17" s="96">
        <f>+ROUND((N17*0.25)*'Distribution Wksht'!$E$14,2)</f>
        <v>2044.02</v>
      </c>
      <c r="R17" s="56">
        <f>+ROUND((O17*0.25)*'Distribution Wksht'!$E$14,2)</f>
        <v>1640.48</v>
      </c>
      <c r="S17" s="57">
        <f t="shared" si="3"/>
        <v>3684.5</v>
      </c>
      <c r="T17" s="56">
        <f>+ROUND((N17*0.25)*'Distribution Wksht'!$E$15,2)</f>
        <v>1401.36</v>
      </c>
      <c r="U17" s="56">
        <f>+ROUND((O17*0.25)*'Distribution Wksht'!$E$15,2)</f>
        <v>1124.69</v>
      </c>
      <c r="V17" s="57">
        <f t="shared" si="4"/>
        <v>2526.0500000000002</v>
      </c>
      <c r="W17" s="56">
        <f>+ROUND((N17*0.25)*'Distribution Wksht'!$E$16,2)</f>
        <v>3173.95</v>
      </c>
      <c r="X17" s="56">
        <f>+ROUND((O17*0.25)*'Distribution Wksht'!$E$16,2)</f>
        <v>2547.34</v>
      </c>
      <c r="Y17" s="57">
        <f t="shared" si="5"/>
        <v>5721.29</v>
      </c>
      <c r="Z17" s="56">
        <f>+ROUND((N17*0.25)*'Distribution Wksht'!$E$17,2)</f>
        <v>4421.78</v>
      </c>
      <c r="AA17" s="56">
        <f>+ROUND((O17*0.25)*'Distribution Wksht'!$E$17,2)</f>
        <v>3548.81</v>
      </c>
      <c r="AB17" s="57">
        <f t="shared" si="6"/>
        <v>7970.59</v>
      </c>
      <c r="AC17" s="56">
        <f>+ROUND((N17*0.25)*'Distribution Wksht'!$E$18,2)</f>
        <v>4478.4399999999996</v>
      </c>
      <c r="AD17" s="56">
        <f>+ROUND((O17*0.25)*'Distribution Wksht'!$E$18,2)</f>
        <v>3594.29</v>
      </c>
      <c r="AE17" s="57">
        <f t="shared" si="7"/>
        <v>8072.73</v>
      </c>
      <c r="AF17" s="56">
        <f t="shared" si="50"/>
        <v>15519.55</v>
      </c>
      <c r="AG17" s="56">
        <f t="shared" si="51"/>
        <v>12455.61</v>
      </c>
      <c r="AH17" s="57">
        <f t="shared" si="52"/>
        <v>27975.16</v>
      </c>
      <c r="AI17" s="147"/>
      <c r="AJ17" s="96">
        <f>+ROUND((N17*0.25)*'Distribution Wksht'!$L$14,2)</f>
        <v>2044.02</v>
      </c>
      <c r="AK17" s="56">
        <f>+ROUND((O17*0.25)*'Distribution Wksht'!$L$14,2)</f>
        <v>1640.48</v>
      </c>
      <c r="AL17" s="57">
        <f t="shared" si="53"/>
        <v>3684.5</v>
      </c>
      <c r="AM17" s="56">
        <f>+ROUND((N17*0.25)*'Distribution Wksht'!$L$15,2)</f>
        <v>1401.36</v>
      </c>
      <c r="AN17" s="56">
        <f>+ROUND((O17*0.25)*'Distribution Wksht'!$L$15,2)</f>
        <v>1124.69</v>
      </c>
      <c r="AO17" s="57">
        <f t="shared" si="54"/>
        <v>2526.0500000000002</v>
      </c>
      <c r="AP17" s="56">
        <f>+ROUND((N17*0.25)*'Distribution Wksht'!$L$16,2)</f>
        <v>3173.95</v>
      </c>
      <c r="AQ17" s="56">
        <f>+ROUND((O17*0.25)*'Distribution Wksht'!$L$16,2)</f>
        <v>2547.34</v>
      </c>
      <c r="AR17" s="57">
        <f t="shared" si="55"/>
        <v>5721.29</v>
      </c>
      <c r="AS17" s="56">
        <f>+ROUND((N17*0.25)*'Distribution Wksht'!$L$17,2)</f>
        <v>4421.78</v>
      </c>
      <c r="AT17" s="56">
        <f>+ROUND((O17*0.25)*'Distribution Wksht'!$L$17,2)</f>
        <v>3548.81</v>
      </c>
      <c r="AU17" s="57">
        <f t="shared" si="56"/>
        <v>7970.59</v>
      </c>
      <c r="AV17" s="56">
        <f>+ROUND((N17*0.25)*'Distribution Wksht'!$L$18,2)</f>
        <v>4478.4399999999996</v>
      </c>
      <c r="AW17" s="56">
        <f>+ROUND((O17*0.25)*'Distribution Wksht'!$L$18,2)</f>
        <v>3594.29</v>
      </c>
      <c r="AX17" s="57">
        <f t="shared" si="57"/>
        <v>8072.73</v>
      </c>
      <c r="AY17" s="56">
        <f t="shared" si="58"/>
        <v>15519.55</v>
      </c>
      <c r="AZ17" s="56">
        <f t="shared" si="59"/>
        <v>12455.61</v>
      </c>
      <c r="BA17" s="57">
        <f t="shared" si="60"/>
        <v>27975.16</v>
      </c>
      <c r="BC17" s="96">
        <f>+ROUND((N17*0.25)*'Distribution Wksht'!$S$14,2)</f>
        <v>2006.2</v>
      </c>
      <c r="BD17" s="56">
        <f>+ROUND((O17*0.25)*'Distribution Wksht'!$S$14,2)</f>
        <v>1610.13</v>
      </c>
      <c r="BE17" s="57">
        <f t="shared" si="61"/>
        <v>3616.33</v>
      </c>
      <c r="BF17" s="56">
        <f>+ROUND((N17*0.25)*'Distribution Wksht'!$S$15,2)</f>
        <v>1378.87</v>
      </c>
      <c r="BG17" s="56">
        <f>+ROUND((O17*0.25)*'Distribution Wksht'!$S$15,2)</f>
        <v>1106.6500000000001</v>
      </c>
      <c r="BH17" s="57">
        <f t="shared" si="62"/>
        <v>2485.52</v>
      </c>
      <c r="BI17" s="56">
        <f>+ROUND((N17*0.25)*'Distribution Wksht'!$S$16,2)</f>
        <v>3227.1</v>
      </c>
      <c r="BJ17" s="56">
        <f>+ROUND((O17*0.25)*'Distribution Wksht'!$S$16,2)</f>
        <v>2589.9899999999998</v>
      </c>
      <c r="BK17" s="57">
        <f t="shared" si="63"/>
        <v>5817.09</v>
      </c>
      <c r="BL17" s="56">
        <f>+ROUND((N17*0.25)*'Distribution Wksht'!$S$17,2)</f>
        <v>4453.8999999999996</v>
      </c>
      <c r="BM17" s="56">
        <f>+ROUND((O17*0.25)*'Distribution Wksht'!$S$17,2)</f>
        <v>3574.6</v>
      </c>
      <c r="BN17" s="57">
        <f t="shared" si="64"/>
        <v>8028.5</v>
      </c>
      <c r="BO17" s="56">
        <f>+ROUND((N17*0.25)*'Distribution Wksht'!$S$18,2)</f>
        <v>4453.47</v>
      </c>
      <c r="BP17" s="56">
        <f>+ROUND((O17*0.25)*'Distribution Wksht'!$S$18,2)</f>
        <v>3574.25</v>
      </c>
      <c r="BQ17" s="57">
        <f t="shared" si="65"/>
        <v>8027.72</v>
      </c>
      <c r="BR17" s="56">
        <f t="shared" si="66"/>
        <v>15519.54</v>
      </c>
      <c r="BS17" s="56">
        <f t="shared" si="67"/>
        <v>12455.62</v>
      </c>
      <c r="BT17" s="57">
        <f t="shared" si="68"/>
        <v>27975.160000000003</v>
      </c>
      <c r="BV17" s="96">
        <f>+ROUND((N17*0.25)*'Distribution Wksht'!$Z$14,2)</f>
        <v>2006.2</v>
      </c>
      <c r="BW17" s="56">
        <f>+ROUND((O17*0.25)*'Distribution Wksht'!$Z$14,2)</f>
        <v>1610.13</v>
      </c>
      <c r="BX17" s="57">
        <f t="shared" si="69"/>
        <v>3616.33</v>
      </c>
      <c r="BY17" s="56">
        <f>+ROUND((N17*0.25)*'Distribution Wksht'!$Z$15,2)</f>
        <v>1378.87</v>
      </c>
      <c r="BZ17" s="56">
        <f>+ROUND((O17*0.25)*'Distribution Wksht'!$Z$15,2)</f>
        <v>1106.6500000000001</v>
      </c>
      <c r="CA17" s="57">
        <f t="shared" si="70"/>
        <v>2485.52</v>
      </c>
      <c r="CB17" s="56">
        <f>+ROUND((N17*0.25)*'Distribution Wksht'!$Z$16,2)</f>
        <v>3227.1</v>
      </c>
      <c r="CC17" s="56">
        <f>+ROUND((O17*0.25)*'Distribution Wksht'!$Z$16,2)</f>
        <v>2589.9899999999998</v>
      </c>
      <c r="CD17" s="57">
        <f t="shared" si="71"/>
        <v>5817.09</v>
      </c>
      <c r="CE17" s="56">
        <f>+ROUND((N17*0.25)*'Distribution Wksht'!$Z$17,2)</f>
        <v>4453.8999999999996</v>
      </c>
      <c r="CF17" s="56">
        <f>+ROUND((O17*0.25)*'Distribution Wksht'!$Z$17,2)</f>
        <v>3574.6</v>
      </c>
      <c r="CG17" s="57">
        <f t="shared" si="72"/>
        <v>8028.5</v>
      </c>
      <c r="CH17" s="56">
        <f>+ROUND((N17*0.25)*'Distribution Wksht'!$Z$18,2)</f>
        <v>4453.47</v>
      </c>
      <c r="CI17" s="56">
        <f>+ROUND((O17*0.25)*'Distribution Wksht'!$Z$18,2)</f>
        <v>3574.25</v>
      </c>
      <c r="CJ17" s="57">
        <f t="shared" si="73"/>
        <v>8027.72</v>
      </c>
      <c r="CK17" s="56">
        <f t="shared" si="74"/>
        <v>15519.54</v>
      </c>
      <c r="CL17" s="56">
        <f t="shared" si="75"/>
        <v>12455.62</v>
      </c>
      <c r="CM17" s="57">
        <f t="shared" si="76"/>
        <v>27975.160000000003</v>
      </c>
      <c r="CO17" s="96">
        <f t="shared" si="77"/>
        <v>8100.44</v>
      </c>
      <c r="CP17" s="56">
        <f t="shared" si="77"/>
        <v>6501.22</v>
      </c>
      <c r="CQ17" s="57">
        <f t="shared" si="78"/>
        <v>14601.66</v>
      </c>
      <c r="CR17" s="56">
        <f t="shared" si="79"/>
        <v>5560.46</v>
      </c>
      <c r="CS17" s="56">
        <f t="shared" si="79"/>
        <v>4462.68</v>
      </c>
      <c r="CT17" s="57">
        <f t="shared" si="80"/>
        <v>10023.14</v>
      </c>
      <c r="CU17" s="56">
        <f t="shared" si="81"/>
        <v>12802.1</v>
      </c>
      <c r="CV17" s="56">
        <f t="shared" si="81"/>
        <v>10274.66</v>
      </c>
      <c r="CW17" s="57">
        <f t="shared" si="82"/>
        <v>23076.760000000002</v>
      </c>
      <c r="CX17" s="56">
        <f t="shared" si="83"/>
        <v>17751.36</v>
      </c>
      <c r="CY17" s="56">
        <f t="shared" si="83"/>
        <v>14246.82</v>
      </c>
      <c r="CZ17" s="57">
        <f t="shared" si="84"/>
        <v>31998.18</v>
      </c>
      <c r="DA17" s="56">
        <f t="shared" si="85"/>
        <v>17863.82</v>
      </c>
      <c r="DB17" s="56">
        <f t="shared" si="85"/>
        <v>14337.08</v>
      </c>
      <c r="DC17" s="57">
        <f t="shared" si="86"/>
        <v>32200.9</v>
      </c>
      <c r="DD17" s="56">
        <f t="shared" si="87"/>
        <v>62078.18</v>
      </c>
      <c r="DE17" s="56">
        <f t="shared" si="87"/>
        <v>49822.460000000006</v>
      </c>
      <c r="DF17" s="57">
        <f t="shared" si="88"/>
        <v>111900.64000000001</v>
      </c>
      <c r="DG17" s="147"/>
    </row>
    <row r="18" spans="1:111" ht="12.75" hidden="1" customHeight="1" x14ac:dyDescent="0.2">
      <c r="A18" s="121">
        <v>170033</v>
      </c>
      <c r="B18" s="136">
        <f>VLOOKUP(A18,'[6]Results - LPR'!$A$2:$C$93,3,FALSE)</f>
        <v>475083583</v>
      </c>
      <c r="C18" s="151" t="s">
        <v>190</v>
      </c>
      <c r="D18" s="107"/>
      <c r="E18" s="111"/>
      <c r="F18" s="111"/>
      <c r="G18" s="112"/>
      <c r="H18" s="113"/>
      <c r="I18" s="122">
        <v>0</v>
      </c>
      <c r="J18" s="122">
        <v>0</v>
      </c>
      <c r="K18" s="122">
        <v>0</v>
      </c>
      <c r="L18" s="111">
        <f t="shared" si="0"/>
        <v>0</v>
      </c>
      <c r="N18" s="58">
        <f t="shared" si="1"/>
        <v>0</v>
      </c>
      <c r="O18" s="58">
        <f t="shared" si="2"/>
        <v>0</v>
      </c>
      <c r="Q18" s="97">
        <f>+ROUND((N18*0.25)*'Distribution Wksht'!$E$14,2)</f>
        <v>0</v>
      </c>
      <c r="R18" s="58"/>
      <c r="S18" s="59">
        <f t="shared" si="3"/>
        <v>0</v>
      </c>
      <c r="T18" s="58">
        <f>+ROUND((N18*0.25)*'Distribution Wksht'!$E$15,2)</f>
        <v>0</v>
      </c>
      <c r="U18" s="58"/>
      <c r="V18" s="59">
        <f t="shared" si="4"/>
        <v>0</v>
      </c>
      <c r="W18" s="58">
        <f>+ROUND((N18*0.25)*'Distribution Wksht'!$E$16,2)</f>
        <v>0</v>
      </c>
      <c r="X18" s="58"/>
      <c r="Y18" s="59">
        <f t="shared" si="5"/>
        <v>0</v>
      </c>
      <c r="Z18" s="58">
        <f>+ROUND((N18*0.25)*'Distribution Wksht'!$E$17,2)</f>
        <v>0</v>
      </c>
      <c r="AA18" s="58"/>
      <c r="AB18" s="59">
        <f t="shared" si="6"/>
        <v>0</v>
      </c>
      <c r="AC18" s="58">
        <f>+ROUND((N18*0.25)*'Distribution Wksht'!$E$18,2)</f>
        <v>0</v>
      </c>
      <c r="AD18" s="58"/>
      <c r="AE18" s="59">
        <f t="shared" si="7"/>
        <v>0</v>
      </c>
      <c r="AF18" s="58">
        <f t="shared" si="50"/>
        <v>0</v>
      </c>
      <c r="AG18" s="58">
        <f t="shared" si="51"/>
        <v>0</v>
      </c>
      <c r="AH18" s="59">
        <f t="shared" si="52"/>
        <v>0</v>
      </c>
      <c r="AJ18" s="97">
        <f>+ROUND((N18*0.25)*'Distribution Wksht'!$L$14,2)</f>
        <v>0</v>
      </c>
      <c r="AK18" s="58">
        <f>+ROUND((O18*0.25)*'Distribution Wksht'!$L$14,2)</f>
        <v>0</v>
      </c>
      <c r="AL18" s="59">
        <f t="shared" si="53"/>
        <v>0</v>
      </c>
      <c r="AM18" s="58">
        <f>+ROUND((N18*0.25)*'Distribution Wksht'!$L$15,2)</f>
        <v>0</v>
      </c>
      <c r="AN18" s="58">
        <f>+ROUND((O18*0.25)*'Distribution Wksht'!$L$15,2)</f>
        <v>0</v>
      </c>
      <c r="AO18" s="59">
        <f t="shared" si="54"/>
        <v>0</v>
      </c>
      <c r="AP18" s="58">
        <f>+ROUND((N18*0.25)*'Distribution Wksht'!$L$16,2)</f>
        <v>0</v>
      </c>
      <c r="AQ18" s="58">
        <f>+ROUND((O18*0.25)*'Distribution Wksht'!$L$16,2)</f>
        <v>0</v>
      </c>
      <c r="AR18" s="59">
        <f t="shared" si="55"/>
        <v>0</v>
      </c>
      <c r="AS18" s="58">
        <f>+ROUND((N18*0.25)*'Distribution Wksht'!$L$17,2)</f>
        <v>0</v>
      </c>
      <c r="AT18" s="58">
        <f>+ROUND((O18*0.25)*'Distribution Wksht'!$L$17,2)</f>
        <v>0</v>
      </c>
      <c r="AU18" s="59">
        <f t="shared" si="56"/>
        <v>0</v>
      </c>
      <c r="AV18" s="58">
        <f>+ROUND((N18*0.25)*'Distribution Wksht'!$L$18,2)</f>
        <v>0</v>
      </c>
      <c r="AW18" s="58">
        <f>+ROUND((O18*0.25)*'Distribution Wksht'!$L$18,2)</f>
        <v>0</v>
      </c>
      <c r="AX18" s="59">
        <f t="shared" si="57"/>
        <v>0</v>
      </c>
      <c r="AY18" s="58">
        <f t="shared" si="58"/>
        <v>0</v>
      </c>
      <c r="AZ18" s="58">
        <f t="shared" si="59"/>
        <v>0</v>
      </c>
      <c r="BA18" s="59">
        <f t="shared" si="60"/>
        <v>0</v>
      </c>
      <c r="BC18" s="97">
        <f>+ROUND((N18*0.25)*'Distribution Wksht'!$S$14,2)</f>
        <v>0</v>
      </c>
      <c r="BD18" s="58"/>
      <c r="BE18" s="59">
        <f t="shared" si="61"/>
        <v>0</v>
      </c>
      <c r="BF18" s="58">
        <f>+ROUND((N18*0.25)*'Distribution Wksht'!$S$15,2)</f>
        <v>0</v>
      </c>
      <c r="BG18" s="58"/>
      <c r="BH18" s="59">
        <f t="shared" si="62"/>
        <v>0</v>
      </c>
      <c r="BI18" s="58">
        <f>+ROUND((N18*0.25)*'Distribution Wksht'!$S$16,2)</f>
        <v>0</v>
      </c>
      <c r="BJ18" s="58"/>
      <c r="BK18" s="59">
        <f t="shared" si="63"/>
        <v>0</v>
      </c>
      <c r="BL18" s="58">
        <f>+ROUND((N18*0.25)*'Distribution Wksht'!$S$17,2)</f>
        <v>0</v>
      </c>
      <c r="BM18" s="58"/>
      <c r="BN18" s="59">
        <f t="shared" si="64"/>
        <v>0</v>
      </c>
      <c r="BO18" s="58">
        <f>+ROUND((N18*0.25)*'Distribution Wksht'!$S$18,2)</f>
        <v>0</v>
      </c>
      <c r="BP18" s="58"/>
      <c r="BQ18" s="59">
        <f t="shared" si="65"/>
        <v>0</v>
      </c>
      <c r="BR18" s="58">
        <f t="shared" si="66"/>
        <v>0</v>
      </c>
      <c r="BS18" s="58">
        <f t="shared" si="67"/>
        <v>0</v>
      </c>
      <c r="BT18" s="59">
        <f t="shared" si="68"/>
        <v>0</v>
      </c>
      <c r="BV18" s="97">
        <f>+ROUND((N18*0.25)*'Distribution Wksht'!$Z$14,2)</f>
        <v>0</v>
      </c>
      <c r="BW18" s="58"/>
      <c r="BX18" s="59">
        <f t="shared" si="69"/>
        <v>0</v>
      </c>
      <c r="BY18" s="58">
        <f>+ROUND((N18*0.25)*'Distribution Wksht'!$Z$15,2)</f>
        <v>0</v>
      </c>
      <c r="BZ18" s="58"/>
      <c r="CA18" s="59">
        <f t="shared" si="70"/>
        <v>0</v>
      </c>
      <c r="CB18" s="58">
        <f>+ROUND((N18*0.25)*'Distribution Wksht'!$Z$16,2)</f>
        <v>0</v>
      </c>
      <c r="CC18" s="58"/>
      <c r="CD18" s="59">
        <f t="shared" si="71"/>
        <v>0</v>
      </c>
      <c r="CE18" s="58">
        <f>+ROUND((N18*0.25)*'Distribution Wksht'!$Z$17,2)</f>
        <v>0</v>
      </c>
      <c r="CF18" s="58"/>
      <c r="CG18" s="59">
        <f t="shared" si="72"/>
        <v>0</v>
      </c>
      <c r="CH18" s="58">
        <f>+ROUND((N18*0.25)*'Distribution Wksht'!$Z$18,2)</f>
        <v>0</v>
      </c>
      <c r="CI18" s="58"/>
      <c r="CJ18" s="59">
        <f t="shared" si="73"/>
        <v>0</v>
      </c>
      <c r="CK18" s="58">
        <f t="shared" si="74"/>
        <v>0</v>
      </c>
      <c r="CL18" s="58">
        <f t="shared" si="75"/>
        <v>0</v>
      </c>
      <c r="CM18" s="59">
        <f t="shared" si="76"/>
        <v>0</v>
      </c>
      <c r="CO18" s="97">
        <f t="shared" si="77"/>
        <v>0</v>
      </c>
      <c r="CP18" s="58">
        <f t="shared" si="77"/>
        <v>0</v>
      </c>
      <c r="CQ18" s="59">
        <f t="shared" si="78"/>
        <v>0</v>
      </c>
      <c r="CR18" s="58">
        <f t="shared" si="79"/>
        <v>0</v>
      </c>
      <c r="CS18" s="58">
        <f t="shared" si="79"/>
        <v>0</v>
      </c>
      <c r="CT18" s="59">
        <f t="shared" si="80"/>
        <v>0</v>
      </c>
      <c r="CU18" s="58">
        <f t="shared" si="81"/>
        <v>0</v>
      </c>
      <c r="CV18" s="58">
        <f t="shared" si="81"/>
        <v>0</v>
      </c>
      <c r="CW18" s="59">
        <f t="shared" si="82"/>
        <v>0</v>
      </c>
      <c r="CX18" s="58">
        <f t="shared" si="83"/>
        <v>0</v>
      </c>
      <c r="CY18" s="58">
        <f t="shared" si="83"/>
        <v>0</v>
      </c>
      <c r="CZ18" s="59">
        <f t="shared" si="84"/>
        <v>0</v>
      </c>
      <c r="DA18" s="58">
        <f t="shared" si="85"/>
        <v>0</v>
      </c>
      <c r="DB18" s="58">
        <f t="shared" si="85"/>
        <v>0</v>
      </c>
      <c r="DC18" s="59">
        <f t="shared" si="86"/>
        <v>0</v>
      </c>
      <c r="DD18" s="58">
        <f t="shared" si="87"/>
        <v>0</v>
      </c>
      <c r="DE18" s="58">
        <f t="shared" si="87"/>
        <v>0</v>
      </c>
      <c r="DF18" s="59">
        <f t="shared" si="88"/>
        <v>0</v>
      </c>
    </row>
    <row r="19" spans="1:111" ht="12.75" customHeight="1" x14ac:dyDescent="0.2">
      <c r="A19" s="119">
        <v>74982</v>
      </c>
      <c r="B19" s="135">
        <f>VLOOKUP(A19,'[6]Results - LPR'!$A$2:$C$93,3,FALSE)</f>
        <v>200474854</v>
      </c>
      <c r="C19" s="150" t="s">
        <v>191</v>
      </c>
      <c r="D19" s="108"/>
      <c r="E19" s="110"/>
      <c r="F19" s="110"/>
      <c r="G19" s="114"/>
      <c r="H19" s="115"/>
      <c r="I19" s="120">
        <v>4625180.2518522814</v>
      </c>
      <c r="J19" s="120">
        <v>529.69630790645692</v>
      </c>
      <c r="K19" s="120">
        <v>0</v>
      </c>
      <c r="L19" s="110">
        <f t="shared" si="0"/>
        <v>4625709.9481601883</v>
      </c>
      <c r="N19" s="56">
        <f t="shared" si="1"/>
        <v>4625180.2518522814</v>
      </c>
      <c r="O19" s="56">
        <f t="shared" si="2"/>
        <v>529.69630790645692</v>
      </c>
      <c r="Q19" s="96">
        <f>+ROUND((N19*0.25)*'Distribution Wksht'!$E$14,2)</f>
        <v>152291.25</v>
      </c>
      <c r="R19" s="56">
        <f>+ROUND((O19*0.25)*'Distribution Wksht'!$E$14,2)</f>
        <v>17.440000000000001</v>
      </c>
      <c r="S19" s="57">
        <f t="shared" si="3"/>
        <v>152308.69</v>
      </c>
      <c r="T19" s="56">
        <f>+ROUND((N19*0.25)*'Distribution Wksht'!$E$15,2)</f>
        <v>104409.03</v>
      </c>
      <c r="U19" s="56">
        <f>+ROUND((O19*0.25)*'Distribution Wksht'!$E$15,2)</f>
        <v>11.96</v>
      </c>
      <c r="V19" s="57">
        <f t="shared" si="4"/>
        <v>104420.99</v>
      </c>
      <c r="W19" s="56">
        <f>+ROUND((N19*0.25)*'Distribution Wksht'!$E$16,2)</f>
        <v>236477.76</v>
      </c>
      <c r="X19" s="56">
        <f>+ROUND((O19*0.25)*'Distribution Wksht'!$E$16,2)</f>
        <v>27.08</v>
      </c>
      <c r="Y19" s="57">
        <f t="shared" si="5"/>
        <v>236504.84</v>
      </c>
      <c r="Z19" s="56">
        <f>+ROUND((N19*0.25)*'Distribution Wksht'!$E$17,2)</f>
        <v>329447.83</v>
      </c>
      <c r="AA19" s="56">
        <f>+ROUND((O19*0.25)*'Distribution Wksht'!$E$17,2)</f>
        <v>37.729999999999997</v>
      </c>
      <c r="AB19" s="57">
        <f t="shared" si="6"/>
        <v>329485.56</v>
      </c>
      <c r="AC19" s="56">
        <f>+ROUND((N19*0.25)*'Distribution Wksht'!$E$18,2)</f>
        <v>333669.19</v>
      </c>
      <c r="AD19" s="56">
        <f>+ROUND((O19*0.25)*'Distribution Wksht'!$E$18,2)</f>
        <v>38.21</v>
      </c>
      <c r="AE19" s="57">
        <f t="shared" si="7"/>
        <v>333707.40000000002</v>
      </c>
      <c r="AF19" s="56">
        <f t="shared" si="50"/>
        <v>1156295.06</v>
      </c>
      <c r="AG19" s="56">
        <f t="shared" si="51"/>
        <v>132.42000000000002</v>
      </c>
      <c r="AH19" s="57">
        <f t="shared" si="52"/>
        <v>1156427.48</v>
      </c>
      <c r="AI19" s="147"/>
      <c r="AJ19" s="96">
        <f>+ROUND((N19*0.25)*'Distribution Wksht'!$L$14,2)</f>
        <v>152291.25</v>
      </c>
      <c r="AK19" s="56">
        <f>+ROUND((O19*0.25)*'Distribution Wksht'!$L$14,2)</f>
        <v>17.440000000000001</v>
      </c>
      <c r="AL19" s="57">
        <f t="shared" si="53"/>
        <v>152308.69</v>
      </c>
      <c r="AM19" s="56">
        <f>+ROUND((N19*0.25)*'Distribution Wksht'!$L$15,2)</f>
        <v>104409.03</v>
      </c>
      <c r="AN19" s="56">
        <f>+ROUND((O19*0.25)*'Distribution Wksht'!$L$15,2)</f>
        <v>11.96</v>
      </c>
      <c r="AO19" s="57">
        <f t="shared" si="54"/>
        <v>104420.99</v>
      </c>
      <c r="AP19" s="56">
        <f>+ROUND((N19*0.25)*'Distribution Wksht'!$L$16,2)</f>
        <v>236477.76</v>
      </c>
      <c r="AQ19" s="56">
        <f>+ROUND((O19*0.25)*'Distribution Wksht'!$L$16,2)</f>
        <v>27.08</v>
      </c>
      <c r="AR19" s="57">
        <f t="shared" si="55"/>
        <v>236504.84</v>
      </c>
      <c r="AS19" s="56">
        <f>+ROUND((N19*0.25)*'Distribution Wksht'!$L$17,2)</f>
        <v>329447.83</v>
      </c>
      <c r="AT19" s="56">
        <f>+ROUND((O19*0.25)*'Distribution Wksht'!$L$17,2)</f>
        <v>37.729999999999997</v>
      </c>
      <c r="AU19" s="57">
        <f t="shared" si="56"/>
        <v>329485.56</v>
      </c>
      <c r="AV19" s="56">
        <f>+ROUND((N19*0.25)*'Distribution Wksht'!$L$18,2)</f>
        <v>333669.19</v>
      </c>
      <c r="AW19" s="56">
        <f>+ROUND((O19*0.25)*'Distribution Wksht'!$L$18,2)</f>
        <v>38.21</v>
      </c>
      <c r="AX19" s="57">
        <f t="shared" si="57"/>
        <v>333707.40000000002</v>
      </c>
      <c r="AY19" s="56">
        <f t="shared" si="58"/>
        <v>1156295.06</v>
      </c>
      <c r="AZ19" s="56">
        <f t="shared" si="59"/>
        <v>132.42000000000002</v>
      </c>
      <c r="BA19" s="57">
        <f t="shared" si="60"/>
        <v>1156427.48</v>
      </c>
      <c r="BC19" s="96">
        <f>+ROUND((N19*0.25)*'Distribution Wksht'!$S$14,2)</f>
        <v>149473.39000000001</v>
      </c>
      <c r="BD19" s="56">
        <f>+ROUND((O19*0.25)*'Distribution Wksht'!$S$14,2)</f>
        <v>17.12</v>
      </c>
      <c r="BE19" s="57">
        <f t="shared" si="61"/>
        <v>149490.51</v>
      </c>
      <c r="BF19" s="56">
        <f>+ROUND((N19*0.25)*'Distribution Wksht'!$S$15,2)</f>
        <v>102734.08</v>
      </c>
      <c r="BG19" s="56">
        <f>+ROUND((O19*0.25)*'Distribution Wksht'!$S$15,2)</f>
        <v>11.77</v>
      </c>
      <c r="BH19" s="57">
        <f t="shared" si="62"/>
        <v>102745.85</v>
      </c>
      <c r="BI19" s="56">
        <f>+ROUND((N19*0.25)*'Distribution Wksht'!$S$16,2)</f>
        <v>240437.22</v>
      </c>
      <c r="BJ19" s="56">
        <f>+ROUND((O19*0.25)*'Distribution Wksht'!$S$16,2)</f>
        <v>27.54</v>
      </c>
      <c r="BK19" s="57">
        <f t="shared" si="63"/>
        <v>240464.76</v>
      </c>
      <c r="BL19" s="56">
        <f>+ROUND((N19*0.25)*'Distribution Wksht'!$S$17,2)</f>
        <v>331841.2</v>
      </c>
      <c r="BM19" s="56">
        <f>+ROUND((O19*0.25)*'Distribution Wksht'!$S$17,2)</f>
        <v>38</v>
      </c>
      <c r="BN19" s="57">
        <f t="shared" si="64"/>
        <v>331879.2</v>
      </c>
      <c r="BO19" s="56">
        <f>+ROUND((N19*0.25)*'Distribution Wksht'!$S$18,2)</f>
        <v>331809.17</v>
      </c>
      <c r="BP19" s="56">
        <f>+ROUND((O19*0.25)*'Distribution Wksht'!$S$18,2)</f>
        <v>38</v>
      </c>
      <c r="BQ19" s="57">
        <f t="shared" si="65"/>
        <v>331847.17</v>
      </c>
      <c r="BR19" s="56">
        <f t="shared" si="66"/>
        <v>1156295.06</v>
      </c>
      <c r="BS19" s="56">
        <f t="shared" si="67"/>
        <v>132.43</v>
      </c>
      <c r="BT19" s="57">
        <f t="shared" si="68"/>
        <v>1156427.49</v>
      </c>
      <c r="BV19" s="96">
        <f>+ROUND((N19*0.25)*'Distribution Wksht'!$Z$14,2)</f>
        <v>149473.39000000001</v>
      </c>
      <c r="BW19" s="56">
        <f>+ROUND((O19*0.25)*'Distribution Wksht'!$Z$14,2)</f>
        <v>17.12</v>
      </c>
      <c r="BX19" s="57">
        <f t="shared" si="69"/>
        <v>149490.51</v>
      </c>
      <c r="BY19" s="56">
        <f>+ROUND((N19*0.25)*'Distribution Wksht'!$Z$15,2)</f>
        <v>102734.08</v>
      </c>
      <c r="BZ19" s="56">
        <f>+ROUND((O19*0.25)*'Distribution Wksht'!$Z$15,2)</f>
        <v>11.77</v>
      </c>
      <c r="CA19" s="57">
        <f t="shared" si="70"/>
        <v>102745.85</v>
      </c>
      <c r="CB19" s="56">
        <f>+ROUND((N19*0.25)*'Distribution Wksht'!$Z$16,2)</f>
        <v>240437.22</v>
      </c>
      <c r="CC19" s="56">
        <f>+ROUND((O19*0.25)*'Distribution Wksht'!$Z$16,2)</f>
        <v>27.54</v>
      </c>
      <c r="CD19" s="57">
        <f t="shared" si="71"/>
        <v>240464.76</v>
      </c>
      <c r="CE19" s="56">
        <f>+ROUND((N19*0.25)*'Distribution Wksht'!$Z$17,2)</f>
        <v>331841.2</v>
      </c>
      <c r="CF19" s="56">
        <f>+ROUND((O19*0.25)*'Distribution Wksht'!$Z$17,2)</f>
        <v>38</v>
      </c>
      <c r="CG19" s="57">
        <f t="shared" si="72"/>
        <v>331879.2</v>
      </c>
      <c r="CH19" s="56">
        <f>+ROUND((N19*0.25)*'Distribution Wksht'!$Z$18,2)</f>
        <v>331809.17</v>
      </c>
      <c r="CI19" s="56">
        <f>+ROUND((O19*0.25)*'Distribution Wksht'!$Z$18,2)</f>
        <v>38</v>
      </c>
      <c r="CJ19" s="57">
        <f t="shared" si="73"/>
        <v>331847.17</v>
      </c>
      <c r="CK19" s="56">
        <f t="shared" si="74"/>
        <v>1156295.06</v>
      </c>
      <c r="CL19" s="56">
        <f t="shared" si="75"/>
        <v>132.43</v>
      </c>
      <c r="CM19" s="57">
        <f t="shared" si="76"/>
        <v>1156427.49</v>
      </c>
      <c r="CO19" s="96">
        <f t="shared" si="77"/>
        <v>603529.28</v>
      </c>
      <c r="CP19" s="56">
        <f t="shared" si="77"/>
        <v>69.12</v>
      </c>
      <c r="CQ19" s="57">
        <f t="shared" si="78"/>
        <v>603598.4</v>
      </c>
      <c r="CR19" s="56">
        <f t="shared" si="79"/>
        <v>414286.22000000003</v>
      </c>
      <c r="CS19" s="56">
        <f t="shared" si="79"/>
        <v>47.459999999999994</v>
      </c>
      <c r="CT19" s="57">
        <f t="shared" si="80"/>
        <v>414333.68000000005</v>
      </c>
      <c r="CU19" s="56">
        <f t="shared" si="81"/>
        <v>953829.96</v>
      </c>
      <c r="CV19" s="56">
        <f t="shared" si="81"/>
        <v>109.23999999999998</v>
      </c>
      <c r="CW19" s="57">
        <f t="shared" si="82"/>
        <v>953939.2</v>
      </c>
      <c r="CX19" s="56">
        <f t="shared" si="83"/>
        <v>1322578.06</v>
      </c>
      <c r="CY19" s="56">
        <f t="shared" si="83"/>
        <v>151.45999999999998</v>
      </c>
      <c r="CZ19" s="57">
        <f t="shared" si="84"/>
        <v>1322729.52</v>
      </c>
      <c r="DA19" s="56">
        <f t="shared" si="85"/>
        <v>1330956.72</v>
      </c>
      <c r="DB19" s="56">
        <f t="shared" si="85"/>
        <v>152.42000000000002</v>
      </c>
      <c r="DC19" s="57">
        <f t="shared" si="86"/>
        <v>1331109.1399999999</v>
      </c>
      <c r="DD19" s="56">
        <f t="shared" si="87"/>
        <v>4625180.24</v>
      </c>
      <c r="DE19" s="56">
        <f t="shared" si="87"/>
        <v>529.70000000000005</v>
      </c>
      <c r="DF19" s="57">
        <f t="shared" si="88"/>
        <v>4625709.9400000004</v>
      </c>
      <c r="DG19" s="147"/>
    </row>
    <row r="20" spans="1:111" ht="12.75" customHeight="1" x14ac:dyDescent="0.2">
      <c r="A20" s="121">
        <v>76458</v>
      </c>
      <c r="B20" s="136">
        <f>VLOOKUP(A20,'[6]Results - LPR'!$A$2:$C$93,3,FALSE)</f>
        <v>812657111</v>
      </c>
      <c r="C20" s="151" t="s">
        <v>192</v>
      </c>
      <c r="D20" s="107"/>
      <c r="E20" s="111"/>
      <c r="F20" s="111"/>
      <c r="G20" s="112"/>
      <c r="H20" s="113"/>
      <c r="I20" s="122">
        <v>428284.09300013934</v>
      </c>
      <c r="J20" s="122">
        <v>0</v>
      </c>
      <c r="K20" s="122">
        <v>0</v>
      </c>
      <c r="L20" s="111">
        <f t="shared" si="0"/>
        <v>428284.09300013934</v>
      </c>
      <c r="N20" s="58">
        <f t="shared" si="1"/>
        <v>428284.09300013934</v>
      </c>
      <c r="O20" s="58">
        <f t="shared" si="2"/>
        <v>0</v>
      </c>
      <c r="Q20" s="97">
        <f>+ROUND((N20*0.25)*'Distribution Wksht'!$E$14,2)</f>
        <v>14101.92</v>
      </c>
      <c r="R20" s="58">
        <f>+ROUND((O20*0.25)*'Distribution Wksht'!$E$14,2)</f>
        <v>0</v>
      </c>
      <c r="S20" s="59">
        <f t="shared" si="3"/>
        <v>14101.92</v>
      </c>
      <c r="T20" s="58">
        <f>+ROUND((N20*0.25)*'Distribution Wksht'!$E$15,2)</f>
        <v>9668.11</v>
      </c>
      <c r="U20" s="58">
        <f>+ROUND((O20*0.25)*'Distribution Wksht'!$E$15,2)</f>
        <v>0</v>
      </c>
      <c r="V20" s="59">
        <f t="shared" si="4"/>
        <v>9668.11</v>
      </c>
      <c r="W20" s="58">
        <f>+ROUND((N20*0.25)*'Distribution Wksht'!$E$16,2)</f>
        <v>21897.45</v>
      </c>
      <c r="X20" s="58">
        <f>+ROUND((O20*0.25)*'Distribution Wksht'!$E$16,2)</f>
        <v>0</v>
      </c>
      <c r="Y20" s="59">
        <f t="shared" si="5"/>
        <v>21897.45</v>
      </c>
      <c r="Z20" s="58">
        <f>+ROUND((N20*0.25)*'Distribution Wksht'!$E$17,2)</f>
        <v>30506.33</v>
      </c>
      <c r="AA20" s="58">
        <f>+ROUND((O20*0.25)*'Distribution Wksht'!$E$17,2)</f>
        <v>0</v>
      </c>
      <c r="AB20" s="59">
        <f t="shared" si="6"/>
        <v>30506.33</v>
      </c>
      <c r="AC20" s="58">
        <f>+ROUND((N20*0.25)*'Distribution Wksht'!$E$18,2)</f>
        <v>30897.22</v>
      </c>
      <c r="AD20" s="58">
        <f>+ROUND((O20*0.25)*'Distribution Wksht'!$E$18,2)</f>
        <v>0</v>
      </c>
      <c r="AE20" s="59">
        <f t="shared" si="7"/>
        <v>30897.22</v>
      </c>
      <c r="AF20" s="58">
        <f t="shared" si="50"/>
        <v>107071.03</v>
      </c>
      <c r="AG20" s="58">
        <f t="shared" si="51"/>
        <v>0</v>
      </c>
      <c r="AH20" s="59">
        <f t="shared" si="52"/>
        <v>107071.03</v>
      </c>
      <c r="AI20" s="147"/>
      <c r="AJ20" s="97">
        <f>+ROUND((N20*0.25)*'Distribution Wksht'!$L$14,2)</f>
        <v>14101.92</v>
      </c>
      <c r="AK20" s="58">
        <f>+ROUND((O20*0.25)*'Distribution Wksht'!$L$14,2)</f>
        <v>0</v>
      </c>
      <c r="AL20" s="59">
        <f t="shared" si="53"/>
        <v>14101.92</v>
      </c>
      <c r="AM20" s="58">
        <f>+ROUND((N20*0.25)*'Distribution Wksht'!$L$15,2)</f>
        <v>9668.11</v>
      </c>
      <c r="AN20" s="58">
        <f>+ROUND((O20*0.25)*'Distribution Wksht'!$L$15,2)</f>
        <v>0</v>
      </c>
      <c r="AO20" s="59">
        <f t="shared" si="54"/>
        <v>9668.11</v>
      </c>
      <c r="AP20" s="58">
        <f>+ROUND((N20*0.25)*'Distribution Wksht'!$L$16,2)</f>
        <v>21897.45</v>
      </c>
      <c r="AQ20" s="58">
        <f>+ROUND((O20*0.25)*'Distribution Wksht'!$L$16,2)</f>
        <v>0</v>
      </c>
      <c r="AR20" s="59">
        <f t="shared" si="55"/>
        <v>21897.45</v>
      </c>
      <c r="AS20" s="58">
        <f>+ROUND((N20*0.25)*'Distribution Wksht'!$L$17,2)</f>
        <v>30506.33</v>
      </c>
      <c r="AT20" s="58">
        <f>+ROUND((O20*0.25)*'Distribution Wksht'!$L$17,2)</f>
        <v>0</v>
      </c>
      <c r="AU20" s="59">
        <f t="shared" si="56"/>
        <v>30506.33</v>
      </c>
      <c r="AV20" s="58">
        <f>+ROUND((N20*0.25)*'Distribution Wksht'!$L$18,2)</f>
        <v>30897.22</v>
      </c>
      <c r="AW20" s="58">
        <f>+ROUND((O20*0.25)*'Distribution Wksht'!$L$18,2)</f>
        <v>0</v>
      </c>
      <c r="AX20" s="59">
        <f t="shared" si="57"/>
        <v>30897.22</v>
      </c>
      <c r="AY20" s="58">
        <f t="shared" si="58"/>
        <v>107071.03</v>
      </c>
      <c r="AZ20" s="58">
        <f t="shared" si="59"/>
        <v>0</v>
      </c>
      <c r="BA20" s="59">
        <f t="shared" si="60"/>
        <v>107071.03</v>
      </c>
      <c r="BC20" s="97">
        <f>+ROUND((N20*0.25)*'Distribution Wksht'!$S$14,2)</f>
        <v>13840.99</v>
      </c>
      <c r="BD20" s="58">
        <f>+ROUND((O20*0.25)*'Distribution Wksht'!$S$14,2)</f>
        <v>0</v>
      </c>
      <c r="BE20" s="59">
        <f t="shared" si="61"/>
        <v>13840.99</v>
      </c>
      <c r="BF20" s="58">
        <f>+ROUND((N20*0.25)*'Distribution Wksht'!$S$15,2)</f>
        <v>9513.01</v>
      </c>
      <c r="BG20" s="58">
        <f>+ROUND((O20*0.25)*'Distribution Wksht'!$S$15,2)</f>
        <v>0</v>
      </c>
      <c r="BH20" s="59">
        <f t="shared" si="62"/>
        <v>9513.01</v>
      </c>
      <c r="BI20" s="58">
        <f>+ROUND((N20*0.25)*'Distribution Wksht'!$S$16,2)</f>
        <v>22264.09</v>
      </c>
      <c r="BJ20" s="58">
        <f>+ROUND((O20*0.25)*'Distribution Wksht'!$S$16,2)</f>
        <v>0</v>
      </c>
      <c r="BK20" s="59">
        <f t="shared" si="63"/>
        <v>22264.09</v>
      </c>
      <c r="BL20" s="58">
        <f>+ROUND((N20*0.25)*'Distribution Wksht'!$S$17,2)</f>
        <v>30727.95</v>
      </c>
      <c r="BM20" s="58">
        <f>+ROUND((O20*0.25)*'Distribution Wksht'!$S$17,2)</f>
        <v>0</v>
      </c>
      <c r="BN20" s="59">
        <f t="shared" si="64"/>
        <v>30727.95</v>
      </c>
      <c r="BO20" s="58">
        <f>+ROUND((N20*0.25)*'Distribution Wksht'!$S$18,2)</f>
        <v>30724.98</v>
      </c>
      <c r="BP20" s="58">
        <f>+ROUND((O20*0.25)*'Distribution Wksht'!$S$18,2)</f>
        <v>0</v>
      </c>
      <c r="BQ20" s="59">
        <f t="shared" si="65"/>
        <v>30724.98</v>
      </c>
      <c r="BR20" s="58">
        <f t="shared" si="66"/>
        <v>107071.01999999999</v>
      </c>
      <c r="BS20" s="58">
        <f t="shared" si="67"/>
        <v>0</v>
      </c>
      <c r="BT20" s="59">
        <f t="shared" si="68"/>
        <v>107071.01999999999</v>
      </c>
      <c r="BV20" s="97">
        <f>+ROUND((N20*0.25)*'Distribution Wksht'!$Z$14,2)</f>
        <v>13840.99</v>
      </c>
      <c r="BW20" s="58">
        <f>+ROUND((O20*0.25)*'Distribution Wksht'!$Z$14,2)</f>
        <v>0</v>
      </c>
      <c r="BX20" s="59">
        <f t="shared" si="69"/>
        <v>13840.99</v>
      </c>
      <c r="BY20" s="58">
        <f>+ROUND((N20*0.25)*'Distribution Wksht'!$Z$15,2)</f>
        <v>9513.01</v>
      </c>
      <c r="BZ20" s="58">
        <f>+ROUND((O20*0.25)*'Distribution Wksht'!$Z$15,2)</f>
        <v>0</v>
      </c>
      <c r="CA20" s="59">
        <f t="shared" si="70"/>
        <v>9513.01</v>
      </c>
      <c r="CB20" s="58">
        <f>+ROUND((N20*0.25)*'Distribution Wksht'!$Z$16,2)</f>
        <v>22264.09</v>
      </c>
      <c r="CC20" s="58">
        <f>+ROUND((O20*0.25)*'Distribution Wksht'!$Z$16,2)</f>
        <v>0</v>
      </c>
      <c r="CD20" s="59">
        <f t="shared" si="71"/>
        <v>22264.09</v>
      </c>
      <c r="CE20" s="58">
        <f>+ROUND((N20*0.25)*'Distribution Wksht'!$Z$17,2)</f>
        <v>30727.95</v>
      </c>
      <c r="CF20" s="58">
        <f>+ROUND((O20*0.25)*'Distribution Wksht'!$Z$17,2)</f>
        <v>0</v>
      </c>
      <c r="CG20" s="59">
        <f t="shared" si="72"/>
        <v>30727.95</v>
      </c>
      <c r="CH20" s="58">
        <f>+ROUND((N20*0.25)*'Distribution Wksht'!$Z$18,2)</f>
        <v>30724.98</v>
      </c>
      <c r="CI20" s="58">
        <f>+ROUND((O20*0.25)*'Distribution Wksht'!$Z$18,2)</f>
        <v>0</v>
      </c>
      <c r="CJ20" s="59">
        <f t="shared" si="73"/>
        <v>30724.98</v>
      </c>
      <c r="CK20" s="58">
        <f t="shared" si="74"/>
        <v>107071.01999999999</v>
      </c>
      <c r="CL20" s="58">
        <f t="shared" si="75"/>
        <v>0</v>
      </c>
      <c r="CM20" s="59">
        <f t="shared" si="76"/>
        <v>107071.01999999999</v>
      </c>
      <c r="CO20" s="97">
        <f t="shared" si="77"/>
        <v>55885.82</v>
      </c>
      <c r="CP20" s="58">
        <f t="shared" si="77"/>
        <v>0</v>
      </c>
      <c r="CQ20" s="59">
        <f t="shared" si="78"/>
        <v>55885.82</v>
      </c>
      <c r="CR20" s="58">
        <f t="shared" si="79"/>
        <v>38362.240000000005</v>
      </c>
      <c r="CS20" s="58">
        <f t="shared" si="79"/>
        <v>0</v>
      </c>
      <c r="CT20" s="59">
        <f t="shared" si="80"/>
        <v>38362.240000000005</v>
      </c>
      <c r="CU20" s="58">
        <f t="shared" si="81"/>
        <v>88323.08</v>
      </c>
      <c r="CV20" s="58">
        <f t="shared" si="81"/>
        <v>0</v>
      </c>
      <c r="CW20" s="59">
        <f t="shared" si="82"/>
        <v>88323.08</v>
      </c>
      <c r="CX20" s="58">
        <f t="shared" si="83"/>
        <v>122468.56</v>
      </c>
      <c r="CY20" s="58">
        <f t="shared" si="83"/>
        <v>0</v>
      </c>
      <c r="CZ20" s="59">
        <f t="shared" si="84"/>
        <v>122468.56</v>
      </c>
      <c r="DA20" s="58">
        <f t="shared" si="85"/>
        <v>123244.4</v>
      </c>
      <c r="DB20" s="58">
        <f t="shared" si="85"/>
        <v>0</v>
      </c>
      <c r="DC20" s="59">
        <f t="shared" si="86"/>
        <v>123244.4</v>
      </c>
      <c r="DD20" s="58">
        <f t="shared" si="87"/>
        <v>428284.1</v>
      </c>
      <c r="DE20" s="58">
        <f t="shared" si="87"/>
        <v>0</v>
      </c>
      <c r="DF20" s="59">
        <f t="shared" si="88"/>
        <v>428284.1</v>
      </c>
      <c r="DG20" s="147"/>
    </row>
    <row r="21" spans="1:111" ht="12.75" hidden="1" customHeight="1" x14ac:dyDescent="0.2">
      <c r="A21" s="119">
        <v>71055</v>
      </c>
      <c r="B21" s="135">
        <f>VLOOKUP(A21,'[6]Results - LPR'!$A$2:$C$93,3,FALSE)</f>
        <v>726000733</v>
      </c>
      <c r="C21" s="150" t="s">
        <v>193</v>
      </c>
      <c r="D21" s="108"/>
      <c r="E21" s="110"/>
      <c r="F21" s="110"/>
      <c r="G21" s="114"/>
      <c r="H21" s="115"/>
      <c r="I21" s="120">
        <v>0</v>
      </c>
      <c r="J21" s="120">
        <v>0</v>
      </c>
      <c r="K21" s="120">
        <v>25302392</v>
      </c>
      <c r="L21" s="110">
        <f t="shared" si="0"/>
        <v>25302392</v>
      </c>
      <c r="N21" s="56">
        <f t="shared" si="1"/>
        <v>0</v>
      </c>
      <c r="O21" s="56">
        <f t="shared" si="2"/>
        <v>0</v>
      </c>
      <c r="Q21" s="96">
        <f>+ROUND((N21*0.25)*'Distribution Wksht'!$E$14,2)</f>
        <v>0</v>
      </c>
      <c r="R21" s="56"/>
      <c r="S21" s="57">
        <f t="shared" si="3"/>
        <v>0</v>
      </c>
      <c r="T21" s="56">
        <f>+ROUND((N21*0.25)*'Distribution Wksht'!$E$15,2)</f>
        <v>0</v>
      </c>
      <c r="U21" s="56"/>
      <c r="V21" s="57">
        <f t="shared" si="4"/>
        <v>0</v>
      </c>
      <c r="W21" s="56">
        <f>+ROUND((N21*0.25)*'Distribution Wksht'!$E$16,2)</f>
        <v>0</v>
      </c>
      <c r="X21" s="56"/>
      <c r="Y21" s="57">
        <f t="shared" si="5"/>
        <v>0</v>
      </c>
      <c r="Z21" s="56">
        <f>+ROUND((N21*0.25)*'Distribution Wksht'!$E$17,2)</f>
        <v>0</v>
      </c>
      <c r="AA21" s="56"/>
      <c r="AB21" s="57">
        <f t="shared" si="6"/>
        <v>0</v>
      </c>
      <c r="AC21" s="56">
        <f>+ROUND((N21*0.25)*'Distribution Wksht'!$E$18,2)</f>
        <v>0</v>
      </c>
      <c r="AD21" s="56"/>
      <c r="AE21" s="57">
        <f t="shared" si="7"/>
        <v>0</v>
      </c>
      <c r="AF21" s="56">
        <f t="shared" si="50"/>
        <v>0</v>
      </c>
      <c r="AG21" s="56">
        <f t="shared" si="51"/>
        <v>0</v>
      </c>
      <c r="AH21" s="57">
        <f t="shared" si="52"/>
        <v>0</v>
      </c>
      <c r="AJ21" s="96">
        <f>+ROUND((N21*0.25)*'Distribution Wksht'!$L$14,2)</f>
        <v>0</v>
      </c>
      <c r="AK21" s="56">
        <f>+ROUND((O21*0.25)*'Distribution Wksht'!$L$14,2)</f>
        <v>0</v>
      </c>
      <c r="AL21" s="57">
        <f t="shared" si="53"/>
        <v>0</v>
      </c>
      <c r="AM21" s="56">
        <f>+ROUND((N21*0.25)*'Distribution Wksht'!$L$15,2)</f>
        <v>0</v>
      </c>
      <c r="AN21" s="56">
        <f>+ROUND((O21*0.25)*'Distribution Wksht'!$L$15,2)</f>
        <v>0</v>
      </c>
      <c r="AO21" s="57">
        <f t="shared" si="54"/>
        <v>0</v>
      </c>
      <c r="AP21" s="56">
        <f>+ROUND((N21*0.25)*'Distribution Wksht'!$L$16,2)</f>
        <v>0</v>
      </c>
      <c r="AQ21" s="56">
        <f>+ROUND((O21*0.25)*'Distribution Wksht'!$L$16,2)</f>
        <v>0</v>
      </c>
      <c r="AR21" s="57">
        <f t="shared" si="55"/>
        <v>0</v>
      </c>
      <c r="AS21" s="56">
        <f>+ROUND((N21*0.25)*'Distribution Wksht'!$L$17,2)</f>
        <v>0</v>
      </c>
      <c r="AT21" s="56">
        <f>+ROUND((O21*0.25)*'Distribution Wksht'!$L$17,2)</f>
        <v>0</v>
      </c>
      <c r="AU21" s="57">
        <f t="shared" si="56"/>
        <v>0</v>
      </c>
      <c r="AV21" s="56">
        <f>+ROUND((N21*0.25)*'Distribution Wksht'!$L$18,2)</f>
        <v>0</v>
      </c>
      <c r="AW21" s="56">
        <f>+ROUND((O21*0.25)*'Distribution Wksht'!$L$18,2)</f>
        <v>0</v>
      </c>
      <c r="AX21" s="57">
        <f t="shared" si="57"/>
        <v>0</v>
      </c>
      <c r="AY21" s="56">
        <f t="shared" si="58"/>
        <v>0</v>
      </c>
      <c r="AZ21" s="56">
        <f t="shared" si="59"/>
        <v>0</v>
      </c>
      <c r="BA21" s="57">
        <f t="shared" si="60"/>
        <v>0</v>
      </c>
      <c r="BC21" s="96">
        <f>+ROUND((N21*0.25)*'Distribution Wksht'!$S$14,2)</f>
        <v>0</v>
      </c>
      <c r="BD21" s="56"/>
      <c r="BE21" s="57">
        <f t="shared" si="61"/>
        <v>0</v>
      </c>
      <c r="BF21" s="56">
        <f>+ROUND((N21*0.25)*'Distribution Wksht'!$S$15,2)</f>
        <v>0</v>
      </c>
      <c r="BG21" s="56"/>
      <c r="BH21" s="57">
        <f t="shared" si="62"/>
        <v>0</v>
      </c>
      <c r="BI21" s="56">
        <f>+ROUND((N21*0.25)*'Distribution Wksht'!$S$16,2)</f>
        <v>0</v>
      </c>
      <c r="BJ21" s="56"/>
      <c r="BK21" s="57">
        <f t="shared" si="63"/>
        <v>0</v>
      </c>
      <c r="BL21" s="56">
        <f>+ROUND((N21*0.25)*'Distribution Wksht'!$S$17,2)</f>
        <v>0</v>
      </c>
      <c r="BM21" s="56"/>
      <c r="BN21" s="57">
        <f t="shared" si="64"/>
        <v>0</v>
      </c>
      <c r="BO21" s="56">
        <f>+ROUND((N21*0.25)*'Distribution Wksht'!$S$18,2)</f>
        <v>0</v>
      </c>
      <c r="BP21" s="56"/>
      <c r="BQ21" s="57">
        <f t="shared" si="65"/>
        <v>0</v>
      </c>
      <c r="BR21" s="56">
        <f t="shared" si="66"/>
        <v>0</v>
      </c>
      <c r="BS21" s="56">
        <f t="shared" si="67"/>
        <v>0</v>
      </c>
      <c r="BT21" s="57">
        <f t="shared" si="68"/>
        <v>0</v>
      </c>
      <c r="BV21" s="96">
        <f>+ROUND((N21*0.25)*'Distribution Wksht'!$Z$14,2)</f>
        <v>0</v>
      </c>
      <c r="BW21" s="56"/>
      <c r="BX21" s="57">
        <f t="shared" si="69"/>
        <v>0</v>
      </c>
      <c r="BY21" s="56">
        <f>+ROUND((N21*0.25)*'Distribution Wksht'!$Z$15,2)</f>
        <v>0</v>
      </c>
      <c r="BZ21" s="56"/>
      <c r="CA21" s="57">
        <f t="shared" si="70"/>
        <v>0</v>
      </c>
      <c r="CB21" s="56">
        <f>+ROUND((N21*0.25)*'Distribution Wksht'!$Z$16,2)</f>
        <v>0</v>
      </c>
      <c r="CC21" s="56"/>
      <c r="CD21" s="57">
        <f t="shared" si="71"/>
        <v>0</v>
      </c>
      <c r="CE21" s="56">
        <f>+ROUND((N21*0.25)*'Distribution Wksht'!$Z$17,2)</f>
        <v>0</v>
      </c>
      <c r="CF21" s="56"/>
      <c r="CG21" s="57">
        <f t="shared" si="72"/>
        <v>0</v>
      </c>
      <c r="CH21" s="56">
        <f>+ROUND((N21*0.25)*'Distribution Wksht'!$Z$18,2)</f>
        <v>0</v>
      </c>
      <c r="CI21" s="56"/>
      <c r="CJ21" s="57">
        <f t="shared" si="73"/>
        <v>0</v>
      </c>
      <c r="CK21" s="56">
        <f t="shared" si="74"/>
        <v>0</v>
      </c>
      <c r="CL21" s="56">
        <f t="shared" si="75"/>
        <v>0</v>
      </c>
      <c r="CM21" s="57">
        <f t="shared" si="76"/>
        <v>0</v>
      </c>
      <c r="CO21" s="96">
        <f t="shared" si="77"/>
        <v>0</v>
      </c>
      <c r="CP21" s="56">
        <f t="shared" si="77"/>
        <v>0</v>
      </c>
      <c r="CQ21" s="57">
        <f t="shared" si="78"/>
        <v>0</v>
      </c>
      <c r="CR21" s="56">
        <f t="shared" si="79"/>
        <v>0</v>
      </c>
      <c r="CS21" s="56">
        <f t="shared" si="79"/>
        <v>0</v>
      </c>
      <c r="CT21" s="57">
        <f t="shared" si="80"/>
        <v>0</v>
      </c>
      <c r="CU21" s="56">
        <f t="shared" si="81"/>
        <v>0</v>
      </c>
      <c r="CV21" s="56">
        <f t="shared" si="81"/>
        <v>0</v>
      </c>
      <c r="CW21" s="57">
        <f t="shared" si="82"/>
        <v>0</v>
      </c>
      <c r="CX21" s="56">
        <f t="shared" si="83"/>
        <v>0</v>
      </c>
      <c r="CY21" s="56">
        <f t="shared" si="83"/>
        <v>0</v>
      </c>
      <c r="CZ21" s="57">
        <f t="shared" si="84"/>
        <v>0</v>
      </c>
      <c r="DA21" s="56">
        <f t="shared" si="85"/>
        <v>0</v>
      </c>
      <c r="DB21" s="56">
        <f t="shared" si="85"/>
        <v>0</v>
      </c>
      <c r="DC21" s="57">
        <f t="shared" si="86"/>
        <v>0</v>
      </c>
      <c r="DD21" s="56">
        <f t="shared" si="87"/>
        <v>0</v>
      </c>
      <c r="DE21" s="56">
        <f t="shared" si="87"/>
        <v>0</v>
      </c>
      <c r="DF21" s="57">
        <f t="shared" si="88"/>
        <v>0</v>
      </c>
    </row>
    <row r="22" spans="1:111" ht="12.75" customHeight="1" x14ac:dyDescent="0.2">
      <c r="A22" s="121">
        <v>70441</v>
      </c>
      <c r="B22" s="136">
        <f>VLOOKUP(A22,'[6]Results - LPR'!$A$2:$C$93,3,FALSE)</f>
        <v>822117095</v>
      </c>
      <c r="C22" s="151" t="s">
        <v>194</v>
      </c>
      <c r="D22" s="107"/>
      <c r="E22" s="111"/>
      <c r="F22" s="111"/>
      <c r="G22" s="112"/>
      <c r="H22" s="113"/>
      <c r="I22" s="122">
        <v>21371.874961700672</v>
      </c>
      <c r="J22" s="122">
        <v>0</v>
      </c>
      <c r="K22" s="122">
        <v>0</v>
      </c>
      <c r="L22" s="111">
        <f t="shared" si="0"/>
        <v>21371.874961700672</v>
      </c>
      <c r="N22" s="58">
        <f t="shared" si="1"/>
        <v>21371.874961700672</v>
      </c>
      <c r="O22" s="58">
        <f t="shared" si="2"/>
        <v>0</v>
      </c>
      <c r="Q22" s="97">
        <f>+ROUND((N22*0.25)*'Distribution Wksht'!$E$14,2)</f>
        <v>703.7</v>
      </c>
      <c r="R22" s="58">
        <f>+ROUND((O22*0.25)*'Distribution Wksht'!$E$14,2)</f>
        <v>0</v>
      </c>
      <c r="S22" s="59">
        <f t="shared" si="3"/>
        <v>703.7</v>
      </c>
      <c r="T22" s="58">
        <f>+ROUND((N22*0.25)*'Distribution Wksht'!$E$15,2)</f>
        <v>482.45</v>
      </c>
      <c r="U22" s="58">
        <f>+ROUND((O22*0.25)*'Distribution Wksht'!$E$15,2)</f>
        <v>0</v>
      </c>
      <c r="V22" s="59">
        <f t="shared" si="4"/>
        <v>482.45</v>
      </c>
      <c r="W22" s="58">
        <f>+ROUND((N22*0.25)*'Distribution Wksht'!$E$16,2)</f>
        <v>1092.71</v>
      </c>
      <c r="X22" s="58">
        <f>+ROUND((O22*0.25)*'Distribution Wksht'!$E$16,2)</f>
        <v>0</v>
      </c>
      <c r="Y22" s="59">
        <f t="shared" si="5"/>
        <v>1092.71</v>
      </c>
      <c r="Z22" s="58">
        <f>+ROUND((N22*0.25)*'Distribution Wksht'!$E$17,2)</f>
        <v>1522.3</v>
      </c>
      <c r="AA22" s="58">
        <f>+ROUND((O22*0.25)*'Distribution Wksht'!$E$17,2)</f>
        <v>0</v>
      </c>
      <c r="AB22" s="59">
        <f t="shared" si="6"/>
        <v>1522.3</v>
      </c>
      <c r="AC22" s="58">
        <f>+ROUND((N22*0.25)*'Distribution Wksht'!$E$18,2)</f>
        <v>1541.81</v>
      </c>
      <c r="AD22" s="58">
        <f>+ROUND((O22*0.25)*'Distribution Wksht'!$E$18,2)</f>
        <v>0</v>
      </c>
      <c r="AE22" s="59">
        <f t="shared" si="7"/>
        <v>1541.81</v>
      </c>
      <c r="AF22" s="58">
        <f t="shared" si="50"/>
        <v>5342.9699999999993</v>
      </c>
      <c r="AG22" s="58">
        <f t="shared" si="51"/>
        <v>0</v>
      </c>
      <c r="AH22" s="59">
        <f t="shared" si="52"/>
        <v>5342.9699999999993</v>
      </c>
      <c r="AI22" s="147"/>
      <c r="AJ22" s="97">
        <f>+ROUND((N22*0.25)*'Distribution Wksht'!$L$14,2)</f>
        <v>703.7</v>
      </c>
      <c r="AK22" s="58">
        <f>+ROUND((O22*0.25)*'Distribution Wksht'!$L$14,2)</f>
        <v>0</v>
      </c>
      <c r="AL22" s="59">
        <f t="shared" si="53"/>
        <v>703.7</v>
      </c>
      <c r="AM22" s="58">
        <f>+ROUND((N22*0.25)*'Distribution Wksht'!$L$15,2)</f>
        <v>482.45</v>
      </c>
      <c r="AN22" s="58">
        <f>+ROUND((O22*0.25)*'Distribution Wksht'!$L$15,2)</f>
        <v>0</v>
      </c>
      <c r="AO22" s="59">
        <f t="shared" si="54"/>
        <v>482.45</v>
      </c>
      <c r="AP22" s="58">
        <f>+ROUND((N22*0.25)*'Distribution Wksht'!$L$16,2)</f>
        <v>1092.71</v>
      </c>
      <c r="AQ22" s="58">
        <f>+ROUND((O22*0.25)*'Distribution Wksht'!$L$16,2)</f>
        <v>0</v>
      </c>
      <c r="AR22" s="59">
        <f t="shared" si="55"/>
        <v>1092.71</v>
      </c>
      <c r="AS22" s="58">
        <f>+ROUND((N22*0.25)*'Distribution Wksht'!$L$17,2)</f>
        <v>1522.3</v>
      </c>
      <c r="AT22" s="58">
        <f>+ROUND((O22*0.25)*'Distribution Wksht'!$L$17,2)</f>
        <v>0</v>
      </c>
      <c r="AU22" s="59">
        <f t="shared" si="56"/>
        <v>1522.3</v>
      </c>
      <c r="AV22" s="58">
        <f>+ROUND((N22*0.25)*'Distribution Wksht'!$L$18,2)</f>
        <v>1541.81</v>
      </c>
      <c r="AW22" s="58">
        <f>+ROUND((O22*0.25)*'Distribution Wksht'!$L$18,2)</f>
        <v>0</v>
      </c>
      <c r="AX22" s="59">
        <f t="shared" si="57"/>
        <v>1541.81</v>
      </c>
      <c r="AY22" s="58">
        <f t="shared" si="58"/>
        <v>5342.9699999999993</v>
      </c>
      <c r="AZ22" s="58">
        <f t="shared" si="59"/>
        <v>0</v>
      </c>
      <c r="BA22" s="59">
        <f t="shared" si="60"/>
        <v>5342.9699999999993</v>
      </c>
      <c r="BC22" s="97">
        <f>+ROUND((N22*0.25)*'Distribution Wksht'!$S$14,2)</f>
        <v>690.68</v>
      </c>
      <c r="BD22" s="58">
        <f>+ROUND((O22*0.25)*'Distribution Wksht'!$S$14,2)</f>
        <v>0</v>
      </c>
      <c r="BE22" s="59">
        <f t="shared" si="61"/>
        <v>690.68</v>
      </c>
      <c r="BF22" s="58">
        <f>+ROUND((N22*0.25)*'Distribution Wksht'!$S$15,2)</f>
        <v>474.71</v>
      </c>
      <c r="BG22" s="58">
        <f>+ROUND((O22*0.25)*'Distribution Wksht'!$S$15,2)</f>
        <v>0</v>
      </c>
      <c r="BH22" s="59">
        <f t="shared" si="62"/>
        <v>474.71</v>
      </c>
      <c r="BI22" s="58">
        <f>+ROUND((N22*0.25)*'Distribution Wksht'!$S$16,2)</f>
        <v>1111</v>
      </c>
      <c r="BJ22" s="58">
        <f>+ROUND((O22*0.25)*'Distribution Wksht'!$S$16,2)</f>
        <v>0</v>
      </c>
      <c r="BK22" s="59">
        <f t="shared" si="63"/>
        <v>1111</v>
      </c>
      <c r="BL22" s="58">
        <f>+ROUND((N22*0.25)*'Distribution Wksht'!$S$17,2)</f>
        <v>1533.36</v>
      </c>
      <c r="BM22" s="58">
        <f>+ROUND((O22*0.25)*'Distribution Wksht'!$S$17,2)</f>
        <v>0</v>
      </c>
      <c r="BN22" s="59">
        <f t="shared" si="64"/>
        <v>1533.36</v>
      </c>
      <c r="BO22" s="58">
        <f>+ROUND((N22*0.25)*'Distribution Wksht'!$S$18,2)</f>
        <v>1533.21</v>
      </c>
      <c r="BP22" s="58">
        <f>+ROUND((O22*0.25)*'Distribution Wksht'!$S$18,2)</f>
        <v>0</v>
      </c>
      <c r="BQ22" s="59">
        <f t="shared" si="65"/>
        <v>1533.21</v>
      </c>
      <c r="BR22" s="58">
        <f t="shared" si="66"/>
        <v>5342.96</v>
      </c>
      <c r="BS22" s="58">
        <f t="shared" si="67"/>
        <v>0</v>
      </c>
      <c r="BT22" s="59">
        <f t="shared" si="68"/>
        <v>5342.96</v>
      </c>
      <c r="BV22" s="97">
        <f>+ROUND((N22*0.25)*'Distribution Wksht'!$Z$14,2)</f>
        <v>690.68</v>
      </c>
      <c r="BW22" s="58">
        <f>+ROUND((O22*0.25)*'Distribution Wksht'!$Z$14,2)</f>
        <v>0</v>
      </c>
      <c r="BX22" s="59">
        <f t="shared" si="69"/>
        <v>690.68</v>
      </c>
      <c r="BY22" s="58">
        <f>+ROUND((N22*0.25)*'Distribution Wksht'!$Z$15,2)</f>
        <v>474.71</v>
      </c>
      <c r="BZ22" s="58">
        <f>+ROUND((O22*0.25)*'Distribution Wksht'!$Z$15,2)</f>
        <v>0</v>
      </c>
      <c r="CA22" s="59">
        <f t="shared" si="70"/>
        <v>474.71</v>
      </c>
      <c r="CB22" s="58">
        <f>+ROUND((N22*0.25)*'Distribution Wksht'!$Z$16,2)</f>
        <v>1111</v>
      </c>
      <c r="CC22" s="58">
        <f>+ROUND((O22*0.25)*'Distribution Wksht'!$Z$16,2)</f>
        <v>0</v>
      </c>
      <c r="CD22" s="59">
        <f t="shared" si="71"/>
        <v>1111</v>
      </c>
      <c r="CE22" s="58">
        <f>+ROUND((N22*0.25)*'Distribution Wksht'!$Z$17,2)</f>
        <v>1533.36</v>
      </c>
      <c r="CF22" s="58">
        <f>+ROUND((O22*0.25)*'Distribution Wksht'!$Z$17,2)</f>
        <v>0</v>
      </c>
      <c r="CG22" s="59">
        <f t="shared" si="72"/>
        <v>1533.36</v>
      </c>
      <c r="CH22" s="58">
        <f>+ROUND((N22*0.25)*'Distribution Wksht'!$Z$18,2)</f>
        <v>1533.21</v>
      </c>
      <c r="CI22" s="58">
        <f>+ROUND((O22*0.25)*'Distribution Wksht'!$Z$18,2)</f>
        <v>0</v>
      </c>
      <c r="CJ22" s="59">
        <f t="shared" si="73"/>
        <v>1533.21</v>
      </c>
      <c r="CK22" s="58">
        <f t="shared" si="74"/>
        <v>5342.96</v>
      </c>
      <c r="CL22" s="58">
        <f t="shared" si="75"/>
        <v>0</v>
      </c>
      <c r="CM22" s="59">
        <f t="shared" si="76"/>
        <v>5342.96</v>
      </c>
      <c r="CO22" s="97">
        <f t="shared" si="77"/>
        <v>2788.7599999999998</v>
      </c>
      <c r="CP22" s="58">
        <f t="shared" si="77"/>
        <v>0</v>
      </c>
      <c r="CQ22" s="59">
        <f t="shared" si="78"/>
        <v>2788.7599999999998</v>
      </c>
      <c r="CR22" s="58">
        <f t="shared" si="79"/>
        <v>1914.32</v>
      </c>
      <c r="CS22" s="58">
        <f t="shared" si="79"/>
        <v>0</v>
      </c>
      <c r="CT22" s="59">
        <f t="shared" si="80"/>
        <v>1914.32</v>
      </c>
      <c r="CU22" s="58">
        <f t="shared" si="81"/>
        <v>4407.42</v>
      </c>
      <c r="CV22" s="58">
        <f t="shared" si="81"/>
        <v>0</v>
      </c>
      <c r="CW22" s="59">
        <f t="shared" si="82"/>
        <v>4407.42</v>
      </c>
      <c r="CX22" s="58">
        <f t="shared" si="83"/>
        <v>6111.32</v>
      </c>
      <c r="CY22" s="58">
        <f t="shared" si="83"/>
        <v>0</v>
      </c>
      <c r="CZ22" s="59">
        <f t="shared" si="84"/>
        <v>6111.32</v>
      </c>
      <c r="DA22" s="58">
        <f t="shared" si="85"/>
        <v>6150.04</v>
      </c>
      <c r="DB22" s="58">
        <f t="shared" si="85"/>
        <v>0</v>
      </c>
      <c r="DC22" s="59">
        <f t="shared" si="86"/>
        <v>6150.04</v>
      </c>
      <c r="DD22" s="58">
        <f t="shared" si="87"/>
        <v>21371.86</v>
      </c>
      <c r="DE22" s="58">
        <f t="shared" si="87"/>
        <v>0</v>
      </c>
      <c r="DF22" s="59">
        <f t="shared" si="88"/>
        <v>21371.86</v>
      </c>
      <c r="DG22" s="147"/>
    </row>
    <row r="23" spans="1:111" ht="12.75" hidden="1" customHeight="1" x14ac:dyDescent="0.2">
      <c r="A23" s="119">
        <v>70920</v>
      </c>
      <c r="B23" s="135">
        <f>VLOOKUP(A23,'[6]Results - LPR'!$A$2:$C$93,3,FALSE)</f>
        <v>721272857</v>
      </c>
      <c r="C23" s="150" t="s">
        <v>195</v>
      </c>
      <c r="D23" s="108"/>
      <c r="E23" s="110"/>
      <c r="F23" s="110"/>
      <c r="G23" s="114"/>
      <c r="H23" s="115"/>
      <c r="I23" s="120">
        <v>0</v>
      </c>
      <c r="J23" s="120">
        <v>0</v>
      </c>
      <c r="K23" s="120">
        <v>1149852.1499999999</v>
      </c>
      <c r="L23" s="110">
        <f t="shared" si="0"/>
        <v>1149852.1499999999</v>
      </c>
      <c r="N23" s="56">
        <f t="shared" si="1"/>
        <v>0</v>
      </c>
      <c r="O23" s="56">
        <f t="shared" si="2"/>
        <v>0</v>
      </c>
      <c r="Q23" s="96">
        <f>+ROUND((N23*0.25)*'Distribution Wksht'!$E$14,2)</f>
        <v>0</v>
      </c>
      <c r="R23" s="56"/>
      <c r="S23" s="57">
        <f t="shared" si="3"/>
        <v>0</v>
      </c>
      <c r="T23" s="56">
        <f>+ROUND((N23*0.25)*'Distribution Wksht'!$E$15,2)</f>
        <v>0</v>
      </c>
      <c r="U23" s="56"/>
      <c r="V23" s="57">
        <f t="shared" si="4"/>
        <v>0</v>
      </c>
      <c r="W23" s="56">
        <f>+ROUND((N23*0.25)*'Distribution Wksht'!$E$16,2)</f>
        <v>0</v>
      </c>
      <c r="X23" s="56"/>
      <c r="Y23" s="57">
        <f t="shared" si="5"/>
        <v>0</v>
      </c>
      <c r="Z23" s="56">
        <f>+ROUND((N23*0.25)*'Distribution Wksht'!$E$17,2)</f>
        <v>0</v>
      </c>
      <c r="AA23" s="56"/>
      <c r="AB23" s="57">
        <f t="shared" si="6"/>
        <v>0</v>
      </c>
      <c r="AC23" s="56">
        <f>+ROUND((N23*0.25)*'Distribution Wksht'!$E$18,2)</f>
        <v>0</v>
      </c>
      <c r="AD23" s="56"/>
      <c r="AE23" s="57">
        <f t="shared" si="7"/>
        <v>0</v>
      </c>
      <c r="AF23" s="56">
        <f t="shared" si="50"/>
        <v>0</v>
      </c>
      <c r="AG23" s="56">
        <f t="shared" si="51"/>
        <v>0</v>
      </c>
      <c r="AH23" s="57">
        <f t="shared" si="52"/>
        <v>0</v>
      </c>
      <c r="AJ23" s="96">
        <f>+ROUND((N23*0.25)*'Distribution Wksht'!$L$14,2)</f>
        <v>0</v>
      </c>
      <c r="AK23" s="56">
        <f>+ROUND((O23*0.25)*'Distribution Wksht'!$L$14,2)</f>
        <v>0</v>
      </c>
      <c r="AL23" s="57">
        <f t="shared" si="53"/>
        <v>0</v>
      </c>
      <c r="AM23" s="56">
        <f>+ROUND((N23*0.25)*'Distribution Wksht'!$L$15,2)</f>
        <v>0</v>
      </c>
      <c r="AN23" s="56">
        <f>+ROUND((O23*0.25)*'Distribution Wksht'!$L$15,2)</f>
        <v>0</v>
      </c>
      <c r="AO23" s="57">
        <f t="shared" si="54"/>
        <v>0</v>
      </c>
      <c r="AP23" s="56">
        <f>+ROUND((N23*0.25)*'Distribution Wksht'!$L$16,2)</f>
        <v>0</v>
      </c>
      <c r="AQ23" s="56">
        <f>+ROUND((O23*0.25)*'Distribution Wksht'!$L$16,2)</f>
        <v>0</v>
      </c>
      <c r="AR23" s="57">
        <f t="shared" si="55"/>
        <v>0</v>
      </c>
      <c r="AS23" s="56">
        <f>+ROUND((N23*0.25)*'Distribution Wksht'!$L$17,2)</f>
        <v>0</v>
      </c>
      <c r="AT23" s="56">
        <f>+ROUND((O23*0.25)*'Distribution Wksht'!$L$17,2)</f>
        <v>0</v>
      </c>
      <c r="AU23" s="57">
        <f t="shared" si="56"/>
        <v>0</v>
      </c>
      <c r="AV23" s="56">
        <f>+ROUND((N23*0.25)*'Distribution Wksht'!$L$18,2)</f>
        <v>0</v>
      </c>
      <c r="AW23" s="56">
        <f>+ROUND((O23*0.25)*'Distribution Wksht'!$L$18,2)</f>
        <v>0</v>
      </c>
      <c r="AX23" s="57">
        <f t="shared" si="57"/>
        <v>0</v>
      </c>
      <c r="AY23" s="56">
        <f t="shared" si="58"/>
        <v>0</v>
      </c>
      <c r="AZ23" s="56">
        <f t="shared" si="59"/>
        <v>0</v>
      </c>
      <c r="BA23" s="57">
        <f t="shared" si="60"/>
        <v>0</v>
      </c>
      <c r="BC23" s="96">
        <f>+ROUND((N23*0.25)*'Distribution Wksht'!$S$14,2)</f>
        <v>0</v>
      </c>
      <c r="BD23" s="56"/>
      <c r="BE23" s="57">
        <f t="shared" si="61"/>
        <v>0</v>
      </c>
      <c r="BF23" s="56">
        <f>+ROUND((N23*0.25)*'Distribution Wksht'!$S$15,2)</f>
        <v>0</v>
      </c>
      <c r="BG23" s="56"/>
      <c r="BH23" s="57">
        <f t="shared" si="62"/>
        <v>0</v>
      </c>
      <c r="BI23" s="56">
        <f>+ROUND((N23*0.25)*'Distribution Wksht'!$S$16,2)</f>
        <v>0</v>
      </c>
      <c r="BJ23" s="56"/>
      <c r="BK23" s="57">
        <f t="shared" si="63"/>
        <v>0</v>
      </c>
      <c r="BL23" s="56">
        <f>+ROUND((N23*0.25)*'Distribution Wksht'!$S$17,2)</f>
        <v>0</v>
      </c>
      <c r="BM23" s="56"/>
      <c r="BN23" s="57">
        <f t="shared" si="64"/>
        <v>0</v>
      </c>
      <c r="BO23" s="56">
        <f>+ROUND((N23*0.25)*'Distribution Wksht'!$S$18,2)</f>
        <v>0</v>
      </c>
      <c r="BP23" s="56"/>
      <c r="BQ23" s="57">
        <f t="shared" si="65"/>
        <v>0</v>
      </c>
      <c r="BR23" s="56">
        <f t="shared" si="66"/>
        <v>0</v>
      </c>
      <c r="BS23" s="56">
        <f t="shared" si="67"/>
        <v>0</v>
      </c>
      <c r="BT23" s="57">
        <f t="shared" si="68"/>
        <v>0</v>
      </c>
      <c r="BV23" s="96">
        <f>+ROUND((N23*0.25)*'Distribution Wksht'!$Z$14,2)</f>
        <v>0</v>
      </c>
      <c r="BW23" s="56"/>
      <c r="BX23" s="57">
        <f t="shared" si="69"/>
        <v>0</v>
      </c>
      <c r="BY23" s="56">
        <f>+ROUND((N23*0.25)*'Distribution Wksht'!$Z$15,2)</f>
        <v>0</v>
      </c>
      <c r="BZ23" s="56"/>
      <c r="CA23" s="57">
        <f t="shared" si="70"/>
        <v>0</v>
      </c>
      <c r="CB23" s="56">
        <f>+ROUND((N23*0.25)*'Distribution Wksht'!$Z$16,2)</f>
        <v>0</v>
      </c>
      <c r="CC23" s="56"/>
      <c r="CD23" s="57">
        <f t="shared" si="71"/>
        <v>0</v>
      </c>
      <c r="CE23" s="56">
        <f>+ROUND((N23*0.25)*'Distribution Wksht'!$Z$17,2)</f>
        <v>0</v>
      </c>
      <c r="CF23" s="56"/>
      <c r="CG23" s="57">
        <f t="shared" si="72"/>
        <v>0</v>
      </c>
      <c r="CH23" s="56">
        <f>+ROUND((N23*0.25)*'Distribution Wksht'!$Z$18,2)</f>
        <v>0</v>
      </c>
      <c r="CI23" s="56"/>
      <c r="CJ23" s="57">
        <f t="shared" si="73"/>
        <v>0</v>
      </c>
      <c r="CK23" s="56">
        <f t="shared" si="74"/>
        <v>0</v>
      </c>
      <c r="CL23" s="56">
        <f t="shared" si="75"/>
        <v>0</v>
      </c>
      <c r="CM23" s="57">
        <f t="shared" si="76"/>
        <v>0</v>
      </c>
      <c r="CO23" s="96">
        <f t="shared" si="77"/>
        <v>0</v>
      </c>
      <c r="CP23" s="56">
        <f t="shared" si="77"/>
        <v>0</v>
      </c>
      <c r="CQ23" s="57">
        <f t="shared" si="78"/>
        <v>0</v>
      </c>
      <c r="CR23" s="56">
        <f t="shared" si="79"/>
        <v>0</v>
      </c>
      <c r="CS23" s="56">
        <f t="shared" si="79"/>
        <v>0</v>
      </c>
      <c r="CT23" s="57">
        <f t="shared" si="80"/>
        <v>0</v>
      </c>
      <c r="CU23" s="56">
        <f t="shared" si="81"/>
        <v>0</v>
      </c>
      <c r="CV23" s="56">
        <f t="shared" si="81"/>
        <v>0</v>
      </c>
      <c r="CW23" s="57">
        <f t="shared" si="82"/>
        <v>0</v>
      </c>
      <c r="CX23" s="56">
        <f t="shared" si="83"/>
        <v>0</v>
      </c>
      <c r="CY23" s="56">
        <f t="shared" si="83"/>
        <v>0</v>
      </c>
      <c r="CZ23" s="57">
        <f t="shared" si="84"/>
        <v>0</v>
      </c>
      <c r="DA23" s="56">
        <f t="shared" si="85"/>
        <v>0</v>
      </c>
      <c r="DB23" s="56">
        <f t="shared" si="85"/>
        <v>0</v>
      </c>
      <c r="DC23" s="57">
        <f t="shared" si="86"/>
        <v>0</v>
      </c>
      <c r="DD23" s="56">
        <f t="shared" si="87"/>
        <v>0</v>
      </c>
      <c r="DE23" s="56">
        <f t="shared" si="87"/>
        <v>0</v>
      </c>
      <c r="DF23" s="57">
        <f t="shared" si="88"/>
        <v>0</v>
      </c>
    </row>
    <row r="24" spans="1:111" ht="12.75" customHeight="1" x14ac:dyDescent="0.2">
      <c r="A24" s="121">
        <v>132723</v>
      </c>
      <c r="B24" s="136">
        <f>VLOOKUP(A24,'[6]Results - LPR'!$A$2:$C$93,3,FALSE)</f>
        <v>721329756</v>
      </c>
      <c r="C24" s="151" t="s">
        <v>196</v>
      </c>
      <c r="D24" s="107"/>
      <c r="E24" s="111"/>
      <c r="F24" s="111"/>
      <c r="G24" s="112"/>
      <c r="H24" s="113"/>
      <c r="I24" s="122">
        <v>212671.77322243695</v>
      </c>
      <c r="J24" s="122">
        <v>684.91354527357271</v>
      </c>
      <c r="K24" s="122">
        <v>0</v>
      </c>
      <c r="L24" s="111">
        <f t="shared" si="0"/>
        <v>213356.68676771052</v>
      </c>
      <c r="N24" s="58">
        <f t="shared" si="1"/>
        <v>212671.77322243695</v>
      </c>
      <c r="O24" s="58">
        <f t="shared" si="2"/>
        <v>684.91354527357271</v>
      </c>
      <c r="Q24" s="97">
        <f>+ROUND((N24*0.25)*'Distribution Wksht'!$E$14,2)</f>
        <v>7002.55</v>
      </c>
      <c r="R24" s="58">
        <f>+ROUND((O24*0.25)*'Distribution Wksht'!$E$14,2)</f>
        <v>22.55</v>
      </c>
      <c r="S24" s="59">
        <f t="shared" si="3"/>
        <v>7025.1</v>
      </c>
      <c r="T24" s="58">
        <f>+ROUND((N24*0.25)*'Distribution Wksht'!$E$15,2)</f>
        <v>4800.8599999999997</v>
      </c>
      <c r="U24" s="58">
        <f>+ROUND((O24*0.25)*'Distribution Wksht'!$E$15,2)</f>
        <v>15.46</v>
      </c>
      <c r="V24" s="59">
        <f t="shared" si="4"/>
        <v>4816.32</v>
      </c>
      <c r="W24" s="58">
        <f>+ROUND((N24*0.25)*'Distribution Wksht'!$E$16,2)</f>
        <v>10873.55</v>
      </c>
      <c r="X24" s="58">
        <f>+ROUND((O24*0.25)*'Distribution Wksht'!$E$16,2)</f>
        <v>35.020000000000003</v>
      </c>
      <c r="Y24" s="59">
        <f t="shared" si="5"/>
        <v>10908.57</v>
      </c>
      <c r="Z24" s="58">
        <f>+ROUND((N24*0.25)*'Distribution Wksht'!$E$17,2)</f>
        <v>15148.44</v>
      </c>
      <c r="AA24" s="58">
        <f>+ROUND((O24*0.25)*'Distribution Wksht'!$E$17,2)</f>
        <v>48.79</v>
      </c>
      <c r="AB24" s="59">
        <f t="shared" si="6"/>
        <v>15197.230000000001</v>
      </c>
      <c r="AC24" s="58">
        <f>+ROUND((N24*0.25)*'Distribution Wksht'!$E$18,2)</f>
        <v>15342.54</v>
      </c>
      <c r="AD24" s="58">
        <f>+ROUND((O24*0.25)*'Distribution Wksht'!$E$18,2)</f>
        <v>49.41</v>
      </c>
      <c r="AE24" s="59">
        <f t="shared" si="7"/>
        <v>15391.95</v>
      </c>
      <c r="AF24" s="58">
        <f t="shared" si="50"/>
        <v>53167.94</v>
      </c>
      <c r="AG24" s="58">
        <f t="shared" si="51"/>
        <v>171.23</v>
      </c>
      <c r="AH24" s="59">
        <f t="shared" si="52"/>
        <v>53339.170000000006</v>
      </c>
      <c r="AI24" s="147"/>
      <c r="AJ24" s="97">
        <f>+ROUND((N24*0.25)*'Distribution Wksht'!$L$14,2)</f>
        <v>7002.55</v>
      </c>
      <c r="AK24" s="58">
        <f>+ROUND((O24*0.25)*'Distribution Wksht'!$L$14,2)</f>
        <v>22.55</v>
      </c>
      <c r="AL24" s="59">
        <f t="shared" si="53"/>
        <v>7025.1</v>
      </c>
      <c r="AM24" s="58">
        <f>+ROUND((N24*0.25)*'Distribution Wksht'!$L$15,2)</f>
        <v>4800.8599999999997</v>
      </c>
      <c r="AN24" s="58">
        <f>+ROUND((O24*0.25)*'Distribution Wksht'!$L$15,2)</f>
        <v>15.46</v>
      </c>
      <c r="AO24" s="59">
        <f t="shared" si="54"/>
        <v>4816.32</v>
      </c>
      <c r="AP24" s="58">
        <f>+ROUND((N24*0.25)*'Distribution Wksht'!$L$16,2)</f>
        <v>10873.55</v>
      </c>
      <c r="AQ24" s="58">
        <f>+ROUND((O24*0.25)*'Distribution Wksht'!$L$16,2)</f>
        <v>35.020000000000003</v>
      </c>
      <c r="AR24" s="59">
        <f t="shared" si="55"/>
        <v>10908.57</v>
      </c>
      <c r="AS24" s="58">
        <f>+ROUND((N24*0.25)*'Distribution Wksht'!$L$17,2)</f>
        <v>15148.44</v>
      </c>
      <c r="AT24" s="58">
        <f>+ROUND((O24*0.25)*'Distribution Wksht'!$L$17,2)</f>
        <v>48.79</v>
      </c>
      <c r="AU24" s="59">
        <f t="shared" si="56"/>
        <v>15197.230000000001</v>
      </c>
      <c r="AV24" s="58">
        <f>+ROUND((N24*0.25)*'Distribution Wksht'!$L$18,2)</f>
        <v>15342.54</v>
      </c>
      <c r="AW24" s="58">
        <f>+ROUND((O24*0.25)*'Distribution Wksht'!$L$18,2)</f>
        <v>49.41</v>
      </c>
      <c r="AX24" s="59">
        <f t="shared" si="57"/>
        <v>15391.95</v>
      </c>
      <c r="AY24" s="58">
        <f t="shared" si="58"/>
        <v>53167.94</v>
      </c>
      <c r="AZ24" s="58">
        <f t="shared" si="59"/>
        <v>171.23</v>
      </c>
      <c r="BA24" s="59">
        <f t="shared" si="60"/>
        <v>53339.170000000006</v>
      </c>
      <c r="BC24" s="97">
        <f>+ROUND((N24*0.25)*'Distribution Wksht'!$S$14,2)</f>
        <v>6872.98</v>
      </c>
      <c r="BD24" s="58">
        <f>+ROUND((O24*0.25)*'Distribution Wksht'!$S$14,2)</f>
        <v>22.13</v>
      </c>
      <c r="BE24" s="59">
        <f t="shared" si="61"/>
        <v>6895.11</v>
      </c>
      <c r="BF24" s="58">
        <f>+ROUND((N24*0.25)*'Distribution Wksht'!$S$15,2)</f>
        <v>4723.8500000000004</v>
      </c>
      <c r="BG24" s="58">
        <f>+ROUND((O24*0.25)*'Distribution Wksht'!$S$15,2)</f>
        <v>15.21</v>
      </c>
      <c r="BH24" s="59">
        <f t="shared" si="62"/>
        <v>4739.0600000000004</v>
      </c>
      <c r="BI24" s="58">
        <f>+ROUND((N24*0.25)*'Distribution Wksht'!$S$16,2)</f>
        <v>11055.61</v>
      </c>
      <c r="BJ24" s="58">
        <f>+ROUND((O24*0.25)*'Distribution Wksht'!$S$16,2)</f>
        <v>35.6</v>
      </c>
      <c r="BK24" s="59">
        <f t="shared" si="63"/>
        <v>11091.210000000001</v>
      </c>
      <c r="BL24" s="58">
        <f>+ROUND((N24*0.25)*'Distribution Wksht'!$S$17,2)</f>
        <v>15258.49</v>
      </c>
      <c r="BM24" s="58">
        <f>+ROUND((O24*0.25)*'Distribution Wksht'!$S$17,2)</f>
        <v>49.14</v>
      </c>
      <c r="BN24" s="59">
        <f t="shared" si="64"/>
        <v>15307.63</v>
      </c>
      <c r="BO24" s="58">
        <f>+ROUND((N24*0.25)*'Distribution Wksht'!$S$18,2)</f>
        <v>15257.02</v>
      </c>
      <c r="BP24" s="58">
        <f>+ROUND((O24*0.25)*'Distribution Wksht'!$S$18,2)</f>
        <v>49.14</v>
      </c>
      <c r="BQ24" s="59">
        <f t="shared" si="65"/>
        <v>15306.16</v>
      </c>
      <c r="BR24" s="58">
        <f t="shared" si="66"/>
        <v>53167.95</v>
      </c>
      <c r="BS24" s="58">
        <f t="shared" si="67"/>
        <v>171.22</v>
      </c>
      <c r="BT24" s="59">
        <f t="shared" si="68"/>
        <v>53339.17</v>
      </c>
      <c r="BV24" s="97">
        <f>+ROUND((N24*0.25)*'Distribution Wksht'!$Z$14,2)</f>
        <v>6872.98</v>
      </c>
      <c r="BW24" s="58">
        <f>+ROUND((O24*0.25)*'Distribution Wksht'!$Z$14,2)</f>
        <v>22.13</v>
      </c>
      <c r="BX24" s="59">
        <f t="shared" si="69"/>
        <v>6895.11</v>
      </c>
      <c r="BY24" s="58">
        <f>+ROUND((N24*0.25)*'Distribution Wksht'!$Z$15,2)</f>
        <v>4723.8500000000004</v>
      </c>
      <c r="BZ24" s="58">
        <f>+ROUND((O24*0.25)*'Distribution Wksht'!$Z$15,2)</f>
        <v>15.21</v>
      </c>
      <c r="CA24" s="59">
        <f t="shared" si="70"/>
        <v>4739.0600000000004</v>
      </c>
      <c r="CB24" s="58">
        <f>+ROUND((N24*0.25)*'Distribution Wksht'!$Z$16,2)</f>
        <v>11055.61</v>
      </c>
      <c r="CC24" s="58">
        <f>+ROUND((O24*0.25)*'Distribution Wksht'!$Z$16,2)</f>
        <v>35.6</v>
      </c>
      <c r="CD24" s="59">
        <f t="shared" si="71"/>
        <v>11091.210000000001</v>
      </c>
      <c r="CE24" s="58">
        <f>+ROUND((N24*0.25)*'Distribution Wksht'!$Z$17,2)</f>
        <v>15258.49</v>
      </c>
      <c r="CF24" s="58">
        <f>+ROUND((O24*0.25)*'Distribution Wksht'!$Z$17,2)</f>
        <v>49.14</v>
      </c>
      <c r="CG24" s="59">
        <f t="shared" si="72"/>
        <v>15307.63</v>
      </c>
      <c r="CH24" s="58">
        <f>+ROUND((N24*0.25)*'Distribution Wksht'!$Z$18,2)</f>
        <v>15257.02</v>
      </c>
      <c r="CI24" s="58">
        <f>+ROUND((O24*0.25)*'Distribution Wksht'!$Z$18,2)</f>
        <v>49.14</v>
      </c>
      <c r="CJ24" s="59">
        <f t="shared" si="73"/>
        <v>15306.16</v>
      </c>
      <c r="CK24" s="58">
        <f t="shared" si="74"/>
        <v>53167.95</v>
      </c>
      <c r="CL24" s="58">
        <f t="shared" si="75"/>
        <v>171.22</v>
      </c>
      <c r="CM24" s="59">
        <f t="shared" si="76"/>
        <v>53339.17</v>
      </c>
      <c r="CO24" s="97">
        <f t="shared" si="77"/>
        <v>27751.06</v>
      </c>
      <c r="CP24" s="58">
        <f t="shared" si="77"/>
        <v>89.36</v>
      </c>
      <c r="CQ24" s="59">
        <f t="shared" si="78"/>
        <v>27840.420000000002</v>
      </c>
      <c r="CR24" s="58">
        <f t="shared" si="79"/>
        <v>19049.419999999998</v>
      </c>
      <c r="CS24" s="58">
        <f t="shared" si="79"/>
        <v>61.34</v>
      </c>
      <c r="CT24" s="59">
        <f t="shared" si="80"/>
        <v>19110.759999999998</v>
      </c>
      <c r="CU24" s="58">
        <f t="shared" si="81"/>
        <v>43858.32</v>
      </c>
      <c r="CV24" s="58">
        <f t="shared" si="81"/>
        <v>141.24</v>
      </c>
      <c r="CW24" s="59">
        <f t="shared" si="82"/>
        <v>43999.56</v>
      </c>
      <c r="CX24" s="58">
        <f t="shared" si="83"/>
        <v>60813.86</v>
      </c>
      <c r="CY24" s="58">
        <f t="shared" si="83"/>
        <v>195.86</v>
      </c>
      <c r="CZ24" s="59">
        <f t="shared" si="84"/>
        <v>61009.72</v>
      </c>
      <c r="DA24" s="58">
        <f t="shared" si="85"/>
        <v>61199.12000000001</v>
      </c>
      <c r="DB24" s="58">
        <f t="shared" si="85"/>
        <v>197.09999999999997</v>
      </c>
      <c r="DC24" s="59">
        <f t="shared" si="86"/>
        <v>61396.220000000008</v>
      </c>
      <c r="DD24" s="58">
        <f t="shared" si="87"/>
        <v>212671.77999999997</v>
      </c>
      <c r="DE24" s="58">
        <f t="shared" si="87"/>
        <v>684.9</v>
      </c>
      <c r="DF24" s="59">
        <f t="shared" si="88"/>
        <v>213356.67999999996</v>
      </c>
      <c r="DG24" s="147"/>
    </row>
    <row r="25" spans="1:111" ht="12.75" customHeight="1" x14ac:dyDescent="0.2">
      <c r="A25" s="119">
        <v>70435</v>
      </c>
      <c r="B25" s="135">
        <f>VLOOKUP(A25,'[6]Results - LPR'!$A$2:$C$93,3,FALSE)</f>
        <v>203160066</v>
      </c>
      <c r="C25" s="150" t="s">
        <v>285</v>
      </c>
      <c r="D25" s="108"/>
      <c r="E25" s="110"/>
      <c r="F25" s="110"/>
      <c r="G25" s="114"/>
      <c r="H25" s="115"/>
      <c r="I25" s="120">
        <v>42561.038681278165</v>
      </c>
      <c r="J25" s="120">
        <v>1229.3638770881369</v>
      </c>
      <c r="K25" s="120">
        <v>0</v>
      </c>
      <c r="L25" s="110">
        <f t="shared" si="0"/>
        <v>43790.402558366302</v>
      </c>
      <c r="N25" s="56">
        <f t="shared" si="1"/>
        <v>42561.038681278165</v>
      </c>
      <c r="O25" s="56">
        <f t="shared" si="2"/>
        <v>1229.3638770881369</v>
      </c>
      <c r="Q25" s="96">
        <f>+ROUND((N25*0.25)*'Distribution Wksht'!$E$14,2)</f>
        <v>1401.39</v>
      </c>
      <c r="R25" s="56">
        <f>+ROUND((O25*0.25)*'Distribution Wksht'!$E$14,2)</f>
        <v>40.479999999999997</v>
      </c>
      <c r="S25" s="57">
        <f t="shared" si="3"/>
        <v>1441.8700000000001</v>
      </c>
      <c r="T25" s="56">
        <f>+ROUND((N25*0.25)*'Distribution Wksht'!$E$15,2)</f>
        <v>960.77</v>
      </c>
      <c r="U25" s="56">
        <f>+ROUND((O25*0.25)*'Distribution Wksht'!$E$15,2)</f>
        <v>27.75</v>
      </c>
      <c r="V25" s="57">
        <f t="shared" si="4"/>
        <v>988.52</v>
      </c>
      <c r="W25" s="56">
        <f>+ROUND((N25*0.25)*'Distribution Wksht'!$E$16,2)</f>
        <v>2176.0700000000002</v>
      </c>
      <c r="X25" s="56">
        <f>+ROUND((O25*0.25)*'Distribution Wksht'!$E$16,2)</f>
        <v>62.86</v>
      </c>
      <c r="Y25" s="57">
        <f t="shared" si="5"/>
        <v>2238.9300000000003</v>
      </c>
      <c r="Z25" s="56">
        <f>+ROUND((N25*0.25)*'Distribution Wksht'!$E$17,2)</f>
        <v>3031.59</v>
      </c>
      <c r="AA25" s="56">
        <f>+ROUND((O25*0.25)*'Distribution Wksht'!$E$17,2)</f>
        <v>87.57</v>
      </c>
      <c r="AB25" s="57">
        <f t="shared" si="6"/>
        <v>3119.1600000000003</v>
      </c>
      <c r="AC25" s="56">
        <f>+ROUND((N25*0.25)*'Distribution Wksht'!$E$18,2)</f>
        <v>3070.43</v>
      </c>
      <c r="AD25" s="56">
        <f>+ROUND((O25*0.25)*'Distribution Wksht'!$E$18,2)</f>
        <v>88.69</v>
      </c>
      <c r="AE25" s="57">
        <f t="shared" si="7"/>
        <v>3159.12</v>
      </c>
      <c r="AF25" s="56">
        <f t="shared" si="50"/>
        <v>10640.25</v>
      </c>
      <c r="AG25" s="56">
        <f t="shared" si="51"/>
        <v>307.34999999999997</v>
      </c>
      <c r="AH25" s="57">
        <f t="shared" si="52"/>
        <v>10947.6</v>
      </c>
      <c r="AI25" s="147"/>
      <c r="AJ25" s="96">
        <f>+ROUND((N25*0.25)*'Distribution Wksht'!$L$14,2)</f>
        <v>1401.39</v>
      </c>
      <c r="AK25" s="56">
        <f>+ROUND((O25*0.25)*'Distribution Wksht'!$L$14,2)</f>
        <v>40.479999999999997</v>
      </c>
      <c r="AL25" s="57">
        <f t="shared" si="53"/>
        <v>1441.8700000000001</v>
      </c>
      <c r="AM25" s="56">
        <f>+ROUND((N25*0.25)*'Distribution Wksht'!$L$15,2)</f>
        <v>960.77</v>
      </c>
      <c r="AN25" s="56">
        <f>+ROUND((O25*0.25)*'Distribution Wksht'!$L$15,2)</f>
        <v>27.75</v>
      </c>
      <c r="AO25" s="57">
        <f t="shared" si="54"/>
        <v>988.52</v>
      </c>
      <c r="AP25" s="56">
        <f>+ROUND((N25*0.25)*'Distribution Wksht'!$L$16,2)</f>
        <v>2176.0700000000002</v>
      </c>
      <c r="AQ25" s="56">
        <f>+ROUND((O25*0.25)*'Distribution Wksht'!$L$16,2)</f>
        <v>62.86</v>
      </c>
      <c r="AR25" s="57">
        <f t="shared" si="55"/>
        <v>2238.9300000000003</v>
      </c>
      <c r="AS25" s="56">
        <f>+ROUND((N25*0.25)*'Distribution Wksht'!$L$17,2)</f>
        <v>3031.59</v>
      </c>
      <c r="AT25" s="56">
        <f>+ROUND((O25*0.25)*'Distribution Wksht'!$L$17,2)</f>
        <v>87.57</v>
      </c>
      <c r="AU25" s="57">
        <f t="shared" si="56"/>
        <v>3119.1600000000003</v>
      </c>
      <c r="AV25" s="56">
        <f>+ROUND((N25*0.25)*'Distribution Wksht'!$L$18,2)</f>
        <v>3070.43</v>
      </c>
      <c r="AW25" s="56">
        <f>+ROUND((O25*0.25)*'Distribution Wksht'!$L$18,2)</f>
        <v>88.69</v>
      </c>
      <c r="AX25" s="57">
        <f t="shared" si="57"/>
        <v>3159.12</v>
      </c>
      <c r="AY25" s="56">
        <f t="shared" si="58"/>
        <v>10640.25</v>
      </c>
      <c r="AZ25" s="56">
        <f t="shared" si="59"/>
        <v>307.34999999999997</v>
      </c>
      <c r="BA25" s="57">
        <f t="shared" si="60"/>
        <v>10947.6</v>
      </c>
      <c r="BC25" s="96">
        <f>+ROUND((N25*0.25)*'Distribution Wksht'!$S$14,2)</f>
        <v>1375.46</v>
      </c>
      <c r="BD25" s="56">
        <f>+ROUND((O25*0.25)*'Distribution Wksht'!$S$14,2)</f>
        <v>39.729999999999997</v>
      </c>
      <c r="BE25" s="57">
        <f t="shared" si="61"/>
        <v>1415.19</v>
      </c>
      <c r="BF25" s="56">
        <f>+ROUND((N25*0.25)*'Distribution Wksht'!$S$15,2)</f>
        <v>945.36</v>
      </c>
      <c r="BG25" s="56">
        <f>+ROUND((O25*0.25)*'Distribution Wksht'!$S$15,2)</f>
        <v>27.31</v>
      </c>
      <c r="BH25" s="57">
        <f t="shared" si="62"/>
        <v>972.67</v>
      </c>
      <c r="BI25" s="56">
        <f>+ROUND((N25*0.25)*'Distribution Wksht'!$S$16,2)</f>
        <v>2212.5100000000002</v>
      </c>
      <c r="BJ25" s="56">
        <f>+ROUND((O25*0.25)*'Distribution Wksht'!$S$16,2)</f>
        <v>63.91</v>
      </c>
      <c r="BK25" s="57">
        <f t="shared" si="63"/>
        <v>2276.42</v>
      </c>
      <c r="BL25" s="56">
        <f>+ROUND((N25*0.25)*'Distribution Wksht'!$S$17,2)</f>
        <v>3053.61</v>
      </c>
      <c r="BM25" s="56">
        <f>+ROUND((O25*0.25)*'Distribution Wksht'!$S$17,2)</f>
        <v>88.2</v>
      </c>
      <c r="BN25" s="57">
        <f t="shared" si="64"/>
        <v>3141.81</v>
      </c>
      <c r="BO25" s="56">
        <f>+ROUND((N25*0.25)*'Distribution Wksht'!$S$18,2)</f>
        <v>3053.32</v>
      </c>
      <c r="BP25" s="56">
        <f>+ROUND((O25*0.25)*'Distribution Wksht'!$S$18,2)</f>
        <v>88.19</v>
      </c>
      <c r="BQ25" s="57">
        <f t="shared" si="65"/>
        <v>3141.51</v>
      </c>
      <c r="BR25" s="56">
        <f t="shared" si="66"/>
        <v>10640.26</v>
      </c>
      <c r="BS25" s="56">
        <f t="shared" si="67"/>
        <v>307.33999999999997</v>
      </c>
      <c r="BT25" s="57">
        <f t="shared" si="68"/>
        <v>10947.6</v>
      </c>
      <c r="BV25" s="96">
        <f>+ROUND((N25*0.25)*'Distribution Wksht'!$Z$14,2)</f>
        <v>1375.46</v>
      </c>
      <c r="BW25" s="56">
        <f>+ROUND((O25*0.25)*'Distribution Wksht'!$Z$14,2)</f>
        <v>39.729999999999997</v>
      </c>
      <c r="BX25" s="57">
        <f t="shared" si="69"/>
        <v>1415.19</v>
      </c>
      <c r="BY25" s="56">
        <f>+ROUND((N25*0.25)*'Distribution Wksht'!$Z$15,2)</f>
        <v>945.36</v>
      </c>
      <c r="BZ25" s="56">
        <f>+ROUND((O25*0.25)*'Distribution Wksht'!$Z$15,2)</f>
        <v>27.31</v>
      </c>
      <c r="CA25" s="57">
        <f t="shared" si="70"/>
        <v>972.67</v>
      </c>
      <c r="CB25" s="56">
        <f>+ROUND((N25*0.25)*'Distribution Wksht'!$Z$16,2)</f>
        <v>2212.5100000000002</v>
      </c>
      <c r="CC25" s="56">
        <f>+ROUND((O25*0.25)*'Distribution Wksht'!$Z$16,2)</f>
        <v>63.91</v>
      </c>
      <c r="CD25" s="57">
        <f t="shared" si="71"/>
        <v>2276.42</v>
      </c>
      <c r="CE25" s="56">
        <f>+ROUND((N25*0.25)*'Distribution Wksht'!$Z$17,2)</f>
        <v>3053.61</v>
      </c>
      <c r="CF25" s="56">
        <f>+ROUND((O25*0.25)*'Distribution Wksht'!$Z$17,2)</f>
        <v>88.2</v>
      </c>
      <c r="CG25" s="57">
        <f t="shared" si="72"/>
        <v>3141.81</v>
      </c>
      <c r="CH25" s="56">
        <f>+ROUND((N25*0.25)*'Distribution Wksht'!$Z$18,2)</f>
        <v>3053.32</v>
      </c>
      <c r="CI25" s="56">
        <f>+ROUND((O25*0.25)*'Distribution Wksht'!$Z$18,2)</f>
        <v>88.19</v>
      </c>
      <c r="CJ25" s="57">
        <f t="shared" si="73"/>
        <v>3141.51</v>
      </c>
      <c r="CK25" s="56">
        <f t="shared" si="74"/>
        <v>10640.26</v>
      </c>
      <c r="CL25" s="56">
        <f t="shared" si="75"/>
        <v>307.33999999999997</v>
      </c>
      <c r="CM25" s="57">
        <f t="shared" si="76"/>
        <v>10947.6</v>
      </c>
      <c r="CO25" s="96">
        <f t="shared" si="77"/>
        <v>5553.7</v>
      </c>
      <c r="CP25" s="56">
        <f t="shared" si="77"/>
        <v>160.41999999999999</v>
      </c>
      <c r="CQ25" s="57">
        <f t="shared" si="78"/>
        <v>5714.12</v>
      </c>
      <c r="CR25" s="56">
        <f t="shared" si="79"/>
        <v>3812.26</v>
      </c>
      <c r="CS25" s="56">
        <f t="shared" si="79"/>
        <v>110.12</v>
      </c>
      <c r="CT25" s="57">
        <f t="shared" si="80"/>
        <v>3922.38</v>
      </c>
      <c r="CU25" s="56">
        <f t="shared" si="81"/>
        <v>8777.16</v>
      </c>
      <c r="CV25" s="56">
        <f t="shared" si="81"/>
        <v>253.54</v>
      </c>
      <c r="CW25" s="57">
        <f t="shared" si="82"/>
        <v>9030.7000000000007</v>
      </c>
      <c r="CX25" s="56">
        <f t="shared" si="83"/>
        <v>12170.400000000001</v>
      </c>
      <c r="CY25" s="56">
        <f t="shared" si="83"/>
        <v>351.53999999999996</v>
      </c>
      <c r="CZ25" s="57">
        <f t="shared" si="84"/>
        <v>12521.940000000002</v>
      </c>
      <c r="DA25" s="56">
        <f t="shared" si="85"/>
        <v>12247.5</v>
      </c>
      <c r="DB25" s="56">
        <f t="shared" si="85"/>
        <v>353.76</v>
      </c>
      <c r="DC25" s="57">
        <f t="shared" si="86"/>
        <v>12601.26</v>
      </c>
      <c r="DD25" s="56">
        <f t="shared" si="87"/>
        <v>42561.020000000004</v>
      </c>
      <c r="DE25" s="56">
        <f t="shared" si="87"/>
        <v>1229.3799999999999</v>
      </c>
      <c r="DF25" s="57">
        <f t="shared" si="88"/>
        <v>43790.400000000001</v>
      </c>
      <c r="DG25" s="147"/>
    </row>
    <row r="26" spans="1:111" ht="12.75" customHeight="1" x14ac:dyDescent="0.2">
      <c r="A26" s="121">
        <v>170012</v>
      </c>
      <c r="B26" s="136">
        <f>VLOOKUP(A26,'[6]Results - LPR'!$A$2:$C$93,3,FALSE)</f>
        <v>113669548</v>
      </c>
      <c r="C26" s="151" t="s">
        <v>197</v>
      </c>
      <c r="D26" s="107"/>
      <c r="E26" s="111"/>
      <c r="F26" s="111"/>
      <c r="G26" s="112"/>
      <c r="H26" s="113"/>
      <c r="I26" s="122">
        <v>140624.87388735797</v>
      </c>
      <c r="J26" s="122">
        <v>188.94166766167524</v>
      </c>
      <c r="K26" s="122">
        <v>0</v>
      </c>
      <c r="L26" s="111">
        <f t="shared" si="0"/>
        <v>140813.81555501965</v>
      </c>
      <c r="N26" s="58">
        <f t="shared" si="1"/>
        <v>140624.87388735797</v>
      </c>
      <c r="O26" s="58">
        <f t="shared" si="2"/>
        <v>188.94166766167524</v>
      </c>
      <c r="Q26" s="97">
        <f>+ROUND((N26*0.25)*'Distribution Wksht'!$E$14,2)</f>
        <v>4630.29</v>
      </c>
      <c r="R26" s="58">
        <f>+ROUND((O26*0.25)*'Distribution Wksht'!$E$14,2)</f>
        <v>6.22</v>
      </c>
      <c r="S26" s="59">
        <f t="shared" si="3"/>
        <v>4636.51</v>
      </c>
      <c r="T26" s="58">
        <f>+ROUND((N26*0.25)*'Distribution Wksht'!$E$15,2)</f>
        <v>3174.47</v>
      </c>
      <c r="U26" s="58">
        <f>+ROUND((O26*0.25)*'Distribution Wksht'!$E$15,2)</f>
        <v>4.2699999999999996</v>
      </c>
      <c r="V26" s="59">
        <f t="shared" si="4"/>
        <v>3178.74</v>
      </c>
      <c r="W26" s="58">
        <f>+ROUND((N26*0.25)*'Distribution Wksht'!$E$16,2)</f>
        <v>7189.92</v>
      </c>
      <c r="X26" s="58">
        <f>+ROUND((O26*0.25)*'Distribution Wksht'!$E$16,2)</f>
        <v>9.66</v>
      </c>
      <c r="Y26" s="59">
        <f t="shared" si="5"/>
        <v>7199.58</v>
      </c>
      <c r="Z26" s="58">
        <f>+ROUND((N26*0.25)*'Distribution Wksht'!$E$17,2)</f>
        <v>10016.6</v>
      </c>
      <c r="AA26" s="58">
        <f>+ROUND((O26*0.25)*'Distribution Wksht'!$E$17,2)</f>
        <v>13.46</v>
      </c>
      <c r="AB26" s="59">
        <f t="shared" si="6"/>
        <v>10030.06</v>
      </c>
      <c r="AC26" s="58">
        <f>+ROUND((N26*0.25)*'Distribution Wksht'!$E$18,2)</f>
        <v>10144.94</v>
      </c>
      <c r="AD26" s="58">
        <f>+ROUND((O26*0.25)*'Distribution Wksht'!$E$18,2)</f>
        <v>13.63</v>
      </c>
      <c r="AE26" s="59">
        <f t="shared" si="7"/>
        <v>10158.57</v>
      </c>
      <c r="AF26" s="58">
        <f t="shared" si="50"/>
        <v>35156.22</v>
      </c>
      <c r="AG26" s="58">
        <f t="shared" si="51"/>
        <v>47.24</v>
      </c>
      <c r="AH26" s="59">
        <f t="shared" si="52"/>
        <v>35203.46</v>
      </c>
      <c r="AI26" s="147"/>
      <c r="AJ26" s="97">
        <f>+ROUND((N26*0.25)*'Distribution Wksht'!$L$14,2)</f>
        <v>4630.29</v>
      </c>
      <c r="AK26" s="58">
        <f>+ROUND((O26*0.25)*'Distribution Wksht'!$L$14,2)</f>
        <v>6.22</v>
      </c>
      <c r="AL26" s="59">
        <f t="shared" si="53"/>
        <v>4636.51</v>
      </c>
      <c r="AM26" s="58">
        <f>+ROUND((N26*0.25)*'Distribution Wksht'!$L$15,2)</f>
        <v>3174.47</v>
      </c>
      <c r="AN26" s="58">
        <f>+ROUND((O26*0.25)*'Distribution Wksht'!$L$15,2)</f>
        <v>4.2699999999999996</v>
      </c>
      <c r="AO26" s="59">
        <f t="shared" si="54"/>
        <v>3178.74</v>
      </c>
      <c r="AP26" s="58">
        <f>+ROUND((N26*0.25)*'Distribution Wksht'!$L$16,2)</f>
        <v>7189.92</v>
      </c>
      <c r="AQ26" s="58">
        <f>+ROUND((O26*0.25)*'Distribution Wksht'!$L$16,2)</f>
        <v>9.66</v>
      </c>
      <c r="AR26" s="59">
        <f t="shared" si="55"/>
        <v>7199.58</v>
      </c>
      <c r="AS26" s="58">
        <f>+ROUND((N26*0.25)*'Distribution Wksht'!$L$17,2)</f>
        <v>10016.6</v>
      </c>
      <c r="AT26" s="58">
        <f>+ROUND((O26*0.25)*'Distribution Wksht'!$L$17,2)</f>
        <v>13.46</v>
      </c>
      <c r="AU26" s="59">
        <f t="shared" si="56"/>
        <v>10030.06</v>
      </c>
      <c r="AV26" s="58">
        <f>+ROUND((N26*0.25)*'Distribution Wksht'!$L$18,2)</f>
        <v>10144.94</v>
      </c>
      <c r="AW26" s="58">
        <f>+ROUND((O26*0.25)*'Distribution Wksht'!$L$18,2)</f>
        <v>13.63</v>
      </c>
      <c r="AX26" s="59">
        <f t="shared" si="57"/>
        <v>10158.57</v>
      </c>
      <c r="AY26" s="58">
        <f t="shared" si="58"/>
        <v>35156.22</v>
      </c>
      <c r="AZ26" s="58">
        <f t="shared" si="59"/>
        <v>47.24</v>
      </c>
      <c r="BA26" s="59">
        <f t="shared" si="60"/>
        <v>35203.46</v>
      </c>
      <c r="BC26" s="97">
        <f>+ROUND((N26*0.25)*'Distribution Wksht'!$S$14,2)</f>
        <v>4544.62</v>
      </c>
      <c r="BD26" s="58">
        <f>+ROUND((O26*0.25)*'Distribution Wksht'!$S$14,2)</f>
        <v>6.11</v>
      </c>
      <c r="BE26" s="59">
        <f t="shared" si="61"/>
        <v>4550.7299999999996</v>
      </c>
      <c r="BF26" s="58">
        <f>+ROUND((N26*0.25)*'Distribution Wksht'!$S$15,2)</f>
        <v>3123.55</v>
      </c>
      <c r="BG26" s="58">
        <f>+ROUND((O26*0.25)*'Distribution Wksht'!$S$15,2)</f>
        <v>4.2</v>
      </c>
      <c r="BH26" s="59">
        <f t="shared" si="62"/>
        <v>3127.75</v>
      </c>
      <c r="BI26" s="58">
        <f>+ROUND((N26*0.25)*'Distribution Wksht'!$S$16,2)</f>
        <v>7310.3</v>
      </c>
      <c r="BJ26" s="58">
        <f>+ROUND((O26*0.25)*'Distribution Wksht'!$S$16,2)</f>
        <v>9.82</v>
      </c>
      <c r="BK26" s="59">
        <f t="shared" si="63"/>
        <v>7320.12</v>
      </c>
      <c r="BL26" s="58">
        <f>+ROUND((N26*0.25)*'Distribution Wksht'!$S$17,2)</f>
        <v>10089.36</v>
      </c>
      <c r="BM26" s="58">
        <f>+ROUND((O26*0.25)*'Distribution Wksht'!$S$17,2)</f>
        <v>13.56</v>
      </c>
      <c r="BN26" s="59">
        <f t="shared" si="64"/>
        <v>10102.92</v>
      </c>
      <c r="BO26" s="58">
        <f>+ROUND((N26*0.25)*'Distribution Wksht'!$S$18,2)</f>
        <v>10088.39</v>
      </c>
      <c r="BP26" s="58">
        <f>+ROUND((O26*0.25)*'Distribution Wksht'!$S$18,2)</f>
        <v>13.55</v>
      </c>
      <c r="BQ26" s="59">
        <f t="shared" si="65"/>
        <v>10101.939999999999</v>
      </c>
      <c r="BR26" s="58">
        <f t="shared" si="66"/>
        <v>35156.22</v>
      </c>
      <c r="BS26" s="58">
        <f t="shared" si="67"/>
        <v>47.240000000000009</v>
      </c>
      <c r="BT26" s="59">
        <f t="shared" si="68"/>
        <v>35203.46</v>
      </c>
      <c r="BV26" s="97">
        <f>+ROUND((N26*0.25)*'Distribution Wksht'!$Z$14,2)</f>
        <v>4544.62</v>
      </c>
      <c r="BW26" s="58">
        <f>+ROUND((O26*0.25)*'Distribution Wksht'!$Z$14,2)</f>
        <v>6.11</v>
      </c>
      <c r="BX26" s="59">
        <f t="shared" si="69"/>
        <v>4550.7299999999996</v>
      </c>
      <c r="BY26" s="58">
        <f>+ROUND((N26*0.25)*'Distribution Wksht'!$Z$15,2)</f>
        <v>3123.55</v>
      </c>
      <c r="BZ26" s="58">
        <f>+ROUND((O26*0.25)*'Distribution Wksht'!$Z$15,2)</f>
        <v>4.2</v>
      </c>
      <c r="CA26" s="59">
        <f t="shared" si="70"/>
        <v>3127.75</v>
      </c>
      <c r="CB26" s="58">
        <f>+ROUND((N26*0.25)*'Distribution Wksht'!$Z$16,2)</f>
        <v>7310.3</v>
      </c>
      <c r="CC26" s="58">
        <f>+ROUND((O26*0.25)*'Distribution Wksht'!$Z$16,2)</f>
        <v>9.82</v>
      </c>
      <c r="CD26" s="59">
        <f t="shared" si="71"/>
        <v>7320.12</v>
      </c>
      <c r="CE26" s="58">
        <f>+ROUND((N26*0.25)*'Distribution Wksht'!$Z$17,2)</f>
        <v>10089.36</v>
      </c>
      <c r="CF26" s="58">
        <f>+ROUND((O26*0.25)*'Distribution Wksht'!$Z$17,2)</f>
        <v>13.56</v>
      </c>
      <c r="CG26" s="59">
        <f t="shared" si="72"/>
        <v>10102.92</v>
      </c>
      <c r="CH26" s="58">
        <f>+ROUND((N26*0.25)*'Distribution Wksht'!$Z$18,2)</f>
        <v>10088.39</v>
      </c>
      <c r="CI26" s="58">
        <f>+ROUND((O26*0.25)*'Distribution Wksht'!$Z$18,2)</f>
        <v>13.55</v>
      </c>
      <c r="CJ26" s="59">
        <f t="shared" si="73"/>
        <v>10101.939999999999</v>
      </c>
      <c r="CK26" s="58">
        <f t="shared" si="74"/>
        <v>35156.22</v>
      </c>
      <c r="CL26" s="58">
        <f t="shared" si="75"/>
        <v>47.240000000000009</v>
      </c>
      <c r="CM26" s="59">
        <f t="shared" si="76"/>
        <v>35203.46</v>
      </c>
      <c r="CO26" s="97">
        <f t="shared" si="77"/>
        <v>18349.82</v>
      </c>
      <c r="CP26" s="58">
        <f t="shared" si="77"/>
        <v>24.66</v>
      </c>
      <c r="CQ26" s="59">
        <f t="shared" si="78"/>
        <v>18374.48</v>
      </c>
      <c r="CR26" s="58">
        <f t="shared" si="79"/>
        <v>12596.04</v>
      </c>
      <c r="CS26" s="58">
        <f t="shared" si="79"/>
        <v>16.939999999999998</v>
      </c>
      <c r="CT26" s="59">
        <f t="shared" si="80"/>
        <v>12612.980000000001</v>
      </c>
      <c r="CU26" s="58">
        <f t="shared" si="81"/>
        <v>29000.44</v>
      </c>
      <c r="CV26" s="58">
        <f t="shared" si="81"/>
        <v>38.96</v>
      </c>
      <c r="CW26" s="59">
        <f t="shared" si="82"/>
        <v>29039.399999999998</v>
      </c>
      <c r="CX26" s="58">
        <f t="shared" si="83"/>
        <v>40211.919999999998</v>
      </c>
      <c r="CY26" s="58">
        <f t="shared" si="83"/>
        <v>54.040000000000006</v>
      </c>
      <c r="CZ26" s="59">
        <f t="shared" si="84"/>
        <v>40265.96</v>
      </c>
      <c r="DA26" s="58">
        <f t="shared" si="85"/>
        <v>40466.660000000003</v>
      </c>
      <c r="DB26" s="58">
        <f t="shared" si="85"/>
        <v>54.36</v>
      </c>
      <c r="DC26" s="59">
        <f t="shared" si="86"/>
        <v>40521.020000000004</v>
      </c>
      <c r="DD26" s="58">
        <f t="shared" si="87"/>
        <v>140624.88</v>
      </c>
      <c r="DE26" s="58">
        <f t="shared" si="87"/>
        <v>188.96000000000004</v>
      </c>
      <c r="DF26" s="59">
        <f t="shared" si="88"/>
        <v>140813.84</v>
      </c>
      <c r="DG26" s="147"/>
    </row>
    <row r="27" spans="1:111" ht="12.75" customHeight="1" x14ac:dyDescent="0.2">
      <c r="A27" s="119">
        <v>76229</v>
      </c>
      <c r="B27" s="135">
        <f>VLOOKUP(A27,'[6]Results - LPR'!$A$2:$C$93,3,FALSE)</f>
        <v>472639784</v>
      </c>
      <c r="C27" s="150" t="s">
        <v>200</v>
      </c>
      <c r="D27" s="108"/>
      <c r="E27" s="110"/>
      <c r="F27" s="110"/>
      <c r="G27" s="114"/>
      <c r="H27" s="115"/>
      <c r="I27" s="120">
        <v>143588.6529343655</v>
      </c>
      <c r="J27" s="120">
        <v>0</v>
      </c>
      <c r="K27" s="120">
        <v>0</v>
      </c>
      <c r="L27" s="110">
        <f t="shared" si="0"/>
        <v>143588.6529343655</v>
      </c>
      <c r="N27" s="56">
        <f t="shared" si="1"/>
        <v>143588.6529343655</v>
      </c>
      <c r="O27" s="56">
        <f t="shared" si="2"/>
        <v>0</v>
      </c>
      <c r="Q27" s="96">
        <f>+ROUND((N27*0.25)*'Distribution Wksht'!$E$14,2)</f>
        <v>4727.88</v>
      </c>
      <c r="R27" s="56">
        <f>+ROUND((O27*0.25)*'Distribution Wksht'!$E$14,2)</f>
        <v>0</v>
      </c>
      <c r="S27" s="57">
        <f t="shared" si="3"/>
        <v>4727.88</v>
      </c>
      <c r="T27" s="56">
        <f>+ROUND((N27*0.25)*'Distribution Wksht'!$E$15,2)</f>
        <v>3241.38</v>
      </c>
      <c r="U27" s="56">
        <f>+ROUND((O27*0.25)*'Distribution Wksht'!$E$15,2)</f>
        <v>0</v>
      </c>
      <c r="V27" s="57">
        <f t="shared" si="4"/>
        <v>3241.38</v>
      </c>
      <c r="W27" s="56">
        <f>+ROUND((N27*0.25)*'Distribution Wksht'!$E$16,2)</f>
        <v>7341.45</v>
      </c>
      <c r="X27" s="56">
        <f>+ROUND((O27*0.25)*'Distribution Wksht'!$E$16,2)</f>
        <v>0</v>
      </c>
      <c r="Y27" s="57">
        <f t="shared" si="5"/>
        <v>7341.45</v>
      </c>
      <c r="Z27" s="56">
        <f>+ROUND((N27*0.25)*'Distribution Wksht'!$E$17,2)</f>
        <v>10227.700000000001</v>
      </c>
      <c r="AA27" s="56">
        <f>+ROUND((O27*0.25)*'Distribution Wksht'!$E$17,2)</f>
        <v>0</v>
      </c>
      <c r="AB27" s="57">
        <f t="shared" si="6"/>
        <v>10227.700000000001</v>
      </c>
      <c r="AC27" s="56">
        <f>+ROUND((N27*0.25)*'Distribution Wksht'!$E$18,2)</f>
        <v>10358.76</v>
      </c>
      <c r="AD27" s="56">
        <f>+ROUND((O27*0.25)*'Distribution Wksht'!$E$18,2)</f>
        <v>0</v>
      </c>
      <c r="AE27" s="57">
        <f t="shared" si="7"/>
        <v>10358.76</v>
      </c>
      <c r="AF27" s="56">
        <f t="shared" si="50"/>
        <v>35897.17</v>
      </c>
      <c r="AG27" s="56">
        <f t="shared" si="51"/>
        <v>0</v>
      </c>
      <c r="AH27" s="57">
        <f t="shared" si="52"/>
        <v>35897.17</v>
      </c>
      <c r="AI27" s="147"/>
      <c r="AJ27" s="96">
        <f>+ROUND((N27*0.25)*'Distribution Wksht'!$L$14,2)</f>
        <v>4727.88</v>
      </c>
      <c r="AK27" s="56">
        <f>+ROUND((O27*0.25)*'Distribution Wksht'!$L$14,2)</f>
        <v>0</v>
      </c>
      <c r="AL27" s="57">
        <f t="shared" si="53"/>
        <v>4727.88</v>
      </c>
      <c r="AM27" s="56">
        <f>+ROUND((N27*0.25)*'Distribution Wksht'!$L$15,2)</f>
        <v>3241.38</v>
      </c>
      <c r="AN27" s="56">
        <f>+ROUND((O27*0.25)*'Distribution Wksht'!$L$15,2)</f>
        <v>0</v>
      </c>
      <c r="AO27" s="57">
        <f t="shared" si="54"/>
        <v>3241.38</v>
      </c>
      <c r="AP27" s="56">
        <f>+ROUND((N27*0.25)*'Distribution Wksht'!$L$16,2)</f>
        <v>7341.45</v>
      </c>
      <c r="AQ27" s="56">
        <f>+ROUND((O27*0.25)*'Distribution Wksht'!$L$16,2)</f>
        <v>0</v>
      </c>
      <c r="AR27" s="57">
        <f t="shared" si="55"/>
        <v>7341.45</v>
      </c>
      <c r="AS27" s="56">
        <f>+ROUND((N27*0.25)*'Distribution Wksht'!$L$17,2)</f>
        <v>10227.700000000001</v>
      </c>
      <c r="AT27" s="56">
        <f>+ROUND((O27*0.25)*'Distribution Wksht'!$L$17,2)</f>
        <v>0</v>
      </c>
      <c r="AU27" s="57">
        <f t="shared" si="56"/>
        <v>10227.700000000001</v>
      </c>
      <c r="AV27" s="56">
        <f>+ROUND((N27*0.25)*'Distribution Wksht'!$L$18,2)</f>
        <v>10358.76</v>
      </c>
      <c r="AW27" s="56">
        <f>+ROUND((O27*0.25)*'Distribution Wksht'!$L$18,2)</f>
        <v>0</v>
      </c>
      <c r="AX27" s="57">
        <f t="shared" si="57"/>
        <v>10358.76</v>
      </c>
      <c r="AY27" s="56">
        <f t="shared" si="58"/>
        <v>35897.17</v>
      </c>
      <c r="AZ27" s="56">
        <f t="shared" si="59"/>
        <v>0</v>
      </c>
      <c r="BA27" s="57">
        <f t="shared" si="60"/>
        <v>35897.17</v>
      </c>
      <c r="BC27" s="96">
        <f>+ROUND((N27*0.25)*'Distribution Wksht'!$S$14,2)</f>
        <v>4640.3999999999996</v>
      </c>
      <c r="BD27" s="56">
        <f>+ROUND((O27*0.25)*'Distribution Wksht'!$S$14,2)</f>
        <v>0</v>
      </c>
      <c r="BE27" s="57">
        <f t="shared" si="61"/>
        <v>4640.3999999999996</v>
      </c>
      <c r="BF27" s="56">
        <f>+ROUND((N27*0.25)*'Distribution Wksht'!$S$15,2)</f>
        <v>3189.38</v>
      </c>
      <c r="BG27" s="56">
        <f>+ROUND((O27*0.25)*'Distribution Wksht'!$S$15,2)</f>
        <v>0</v>
      </c>
      <c r="BH27" s="57">
        <f t="shared" si="62"/>
        <v>3189.38</v>
      </c>
      <c r="BI27" s="56">
        <f>+ROUND((N27*0.25)*'Distribution Wksht'!$S$16,2)</f>
        <v>7464.37</v>
      </c>
      <c r="BJ27" s="56">
        <f>+ROUND((O27*0.25)*'Distribution Wksht'!$S$16,2)</f>
        <v>0</v>
      </c>
      <c r="BK27" s="57">
        <f t="shared" si="63"/>
        <v>7464.37</v>
      </c>
      <c r="BL27" s="56">
        <f>+ROUND((N27*0.25)*'Distribution Wksht'!$S$17,2)</f>
        <v>10302.01</v>
      </c>
      <c r="BM27" s="56">
        <f>+ROUND((O27*0.25)*'Distribution Wksht'!$S$17,2)</f>
        <v>0</v>
      </c>
      <c r="BN27" s="57">
        <f t="shared" si="64"/>
        <v>10302.01</v>
      </c>
      <c r="BO27" s="56">
        <f>+ROUND((N27*0.25)*'Distribution Wksht'!$S$18,2)</f>
        <v>10301.01</v>
      </c>
      <c r="BP27" s="56">
        <f>+ROUND((O27*0.25)*'Distribution Wksht'!$S$18,2)</f>
        <v>0</v>
      </c>
      <c r="BQ27" s="57">
        <f t="shared" si="65"/>
        <v>10301.01</v>
      </c>
      <c r="BR27" s="56">
        <f t="shared" si="66"/>
        <v>35897.17</v>
      </c>
      <c r="BS27" s="56">
        <f t="shared" si="67"/>
        <v>0</v>
      </c>
      <c r="BT27" s="57">
        <f t="shared" si="68"/>
        <v>35897.17</v>
      </c>
      <c r="BV27" s="96">
        <f>+ROUND((N27*0.25)*'Distribution Wksht'!$Z$14,2)</f>
        <v>4640.3999999999996</v>
      </c>
      <c r="BW27" s="56">
        <f>+ROUND((O27*0.25)*'Distribution Wksht'!$Z$14,2)</f>
        <v>0</v>
      </c>
      <c r="BX27" s="57">
        <f t="shared" si="69"/>
        <v>4640.3999999999996</v>
      </c>
      <c r="BY27" s="56">
        <f>+ROUND((N27*0.25)*'Distribution Wksht'!$Z$15,2)</f>
        <v>3189.38</v>
      </c>
      <c r="BZ27" s="56">
        <f>+ROUND((O27*0.25)*'Distribution Wksht'!$Z$15,2)</f>
        <v>0</v>
      </c>
      <c r="CA27" s="57">
        <f t="shared" si="70"/>
        <v>3189.38</v>
      </c>
      <c r="CB27" s="56">
        <f>+ROUND((N27*0.25)*'Distribution Wksht'!$Z$16,2)</f>
        <v>7464.37</v>
      </c>
      <c r="CC27" s="56">
        <f>+ROUND((O27*0.25)*'Distribution Wksht'!$Z$16,2)</f>
        <v>0</v>
      </c>
      <c r="CD27" s="57">
        <f t="shared" si="71"/>
        <v>7464.37</v>
      </c>
      <c r="CE27" s="56">
        <f>+ROUND((N27*0.25)*'Distribution Wksht'!$Z$17,2)</f>
        <v>10302.01</v>
      </c>
      <c r="CF27" s="56">
        <f>+ROUND((O27*0.25)*'Distribution Wksht'!$Z$17,2)</f>
        <v>0</v>
      </c>
      <c r="CG27" s="57">
        <f t="shared" si="72"/>
        <v>10302.01</v>
      </c>
      <c r="CH27" s="56">
        <f>+ROUND((N27*0.25)*'Distribution Wksht'!$Z$18,2)</f>
        <v>10301.01</v>
      </c>
      <c r="CI27" s="56">
        <f>+ROUND((O27*0.25)*'Distribution Wksht'!$Z$18,2)</f>
        <v>0</v>
      </c>
      <c r="CJ27" s="57">
        <f t="shared" si="73"/>
        <v>10301.01</v>
      </c>
      <c r="CK27" s="56">
        <f t="shared" si="74"/>
        <v>35897.17</v>
      </c>
      <c r="CL27" s="56">
        <f t="shared" si="75"/>
        <v>0</v>
      </c>
      <c r="CM27" s="57">
        <f t="shared" si="76"/>
        <v>35897.17</v>
      </c>
      <c r="CO27" s="96">
        <f t="shared" si="77"/>
        <v>18736.559999999998</v>
      </c>
      <c r="CP27" s="56">
        <f t="shared" si="77"/>
        <v>0</v>
      </c>
      <c r="CQ27" s="57">
        <f t="shared" si="78"/>
        <v>18736.559999999998</v>
      </c>
      <c r="CR27" s="56">
        <f t="shared" si="79"/>
        <v>12861.52</v>
      </c>
      <c r="CS27" s="56">
        <f t="shared" si="79"/>
        <v>0</v>
      </c>
      <c r="CT27" s="57">
        <f t="shared" si="80"/>
        <v>12861.52</v>
      </c>
      <c r="CU27" s="56">
        <f t="shared" si="81"/>
        <v>29611.64</v>
      </c>
      <c r="CV27" s="56">
        <f t="shared" si="81"/>
        <v>0</v>
      </c>
      <c r="CW27" s="57">
        <f t="shared" si="82"/>
        <v>29611.64</v>
      </c>
      <c r="CX27" s="56">
        <f t="shared" si="83"/>
        <v>41059.420000000006</v>
      </c>
      <c r="CY27" s="56">
        <f t="shared" si="83"/>
        <v>0</v>
      </c>
      <c r="CZ27" s="57">
        <f t="shared" si="84"/>
        <v>41059.420000000006</v>
      </c>
      <c r="DA27" s="56">
        <f t="shared" si="85"/>
        <v>41319.54</v>
      </c>
      <c r="DB27" s="56">
        <f t="shared" si="85"/>
        <v>0</v>
      </c>
      <c r="DC27" s="57">
        <f t="shared" si="86"/>
        <v>41319.54</v>
      </c>
      <c r="DD27" s="56">
        <f t="shared" si="87"/>
        <v>143588.68000000002</v>
      </c>
      <c r="DE27" s="56">
        <f t="shared" si="87"/>
        <v>0</v>
      </c>
      <c r="DF27" s="57">
        <f t="shared" si="88"/>
        <v>143588.68000000002</v>
      </c>
      <c r="DG27" s="147"/>
    </row>
    <row r="28" spans="1:111" ht="12.75" customHeight="1" x14ac:dyDescent="0.2">
      <c r="A28" s="121">
        <v>170023</v>
      </c>
      <c r="B28" s="136">
        <f>VLOOKUP(A28,'[6]Results - LPR'!$A$2:$C$93,3,FALSE)</f>
        <v>474379544</v>
      </c>
      <c r="C28" s="151" t="s">
        <v>201</v>
      </c>
      <c r="D28" s="107"/>
      <c r="E28" s="111"/>
      <c r="F28" s="111"/>
      <c r="G28" s="112"/>
      <c r="H28" s="113"/>
      <c r="I28" s="122">
        <v>9060.5645253586972</v>
      </c>
      <c r="J28" s="122">
        <v>0</v>
      </c>
      <c r="K28" s="122">
        <v>0</v>
      </c>
      <c r="L28" s="111">
        <f t="shared" si="0"/>
        <v>9060.5645253586972</v>
      </c>
      <c r="N28" s="58">
        <f t="shared" si="1"/>
        <v>9060.5645253586972</v>
      </c>
      <c r="O28" s="58">
        <f t="shared" si="2"/>
        <v>0</v>
      </c>
      <c r="Q28" s="97">
        <f>+ROUND((N28*0.25)*'Distribution Wksht'!$E$14,2)</f>
        <v>298.33</v>
      </c>
      <c r="R28" s="58">
        <f>+ROUND((O28*0.25)*'Distribution Wksht'!$E$14,2)</f>
        <v>0</v>
      </c>
      <c r="S28" s="59">
        <f t="shared" si="3"/>
        <v>298.33</v>
      </c>
      <c r="T28" s="58">
        <f>+ROUND((N28*0.25)*'Distribution Wksht'!$E$15,2)</f>
        <v>204.53</v>
      </c>
      <c r="U28" s="58">
        <f>+ROUND((O28*0.25)*'Distribution Wksht'!$E$15,2)</f>
        <v>0</v>
      </c>
      <c r="V28" s="59">
        <f t="shared" si="4"/>
        <v>204.53</v>
      </c>
      <c r="W28" s="58">
        <f>+ROUND((N28*0.25)*'Distribution Wksht'!$E$16,2)</f>
        <v>463.25</v>
      </c>
      <c r="X28" s="58">
        <f>+ROUND((O28*0.25)*'Distribution Wksht'!$E$16,2)</f>
        <v>0</v>
      </c>
      <c r="Y28" s="59">
        <f t="shared" si="5"/>
        <v>463.25</v>
      </c>
      <c r="Z28" s="58">
        <f>+ROUND((N28*0.25)*'Distribution Wksht'!$E$17,2)</f>
        <v>645.38</v>
      </c>
      <c r="AA28" s="58">
        <f>+ROUND((O28*0.25)*'Distribution Wksht'!$E$17,2)</f>
        <v>0</v>
      </c>
      <c r="AB28" s="59">
        <f t="shared" si="6"/>
        <v>645.38</v>
      </c>
      <c r="AC28" s="58">
        <f>+ROUND((N28*0.25)*'Distribution Wksht'!$E$18,2)</f>
        <v>653.65</v>
      </c>
      <c r="AD28" s="58">
        <f>+ROUND((O28*0.25)*'Distribution Wksht'!$E$18,2)</f>
        <v>0</v>
      </c>
      <c r="AE28" s="59">
        <f t="shared" si="7"/>
        <v>653.65</v>
      </c>
      <c r="AF28" s="58">
        <f t="shared" si="50"/>
        <v>2265.14</v>
      </c>
      <c r="AG28" s="58">
        <f t="shared" si="51"/>
        <v>0</v>
      </c>
      <c r="AH28" s="59">
        <f t="shared" si="52"/>
        <v>2265.14</v>
      </c>
      <c r="AI28" s="147"/>
      <c r="AJ28" s="97">
        <f>+ROUND((N28*0.25)*'Distribution Wksht'!$L$14,2)</f>
        <v>298.33</v>
      </c>
      <c r="AK28" s="58">
        <f>+ROUND((O28*0.25)*'Distribution Wksht'!$L$14,2)</f>
        <v>0</v>
      </c>
      <c r="AL28" s="59">
        <f t="shared" si="53"/>
        <v>298.33</v>
      </c>
      <c r="AM28" s="58">
        <f>+ROUND((N28*0.25)*'Distribution Wksht'!$L$15,2)</f>
        <v>204.53</v>
      </c>
      <c r="AN28" s="58">
        <f>+ROUND((O28*0.25)*'Distribution Wksht'!$L$15,2)</f>
        <v>0</v>
      </c>
      <c r="AO28" s="59">
        <f t="shared" si="54"/>
        <v>204.53</v>
      </c>
      <c r="AP28" s="58">
        <f>+ROUND((N28*0.25)*'Distribution Wksht'!$L$16,2)</f>
        <v>463.25</v>
      </c>
      <c r="AQ28" s="58">
        <f>+ROUND((O28*0.25)*'Distribution Wksht'!$L$16,2)</f>
        <v>0</v>
      </c>
      <c r="AR28" s="59">
        <f t="shared" si="55"/>
        <v>463.25</v>
      </c>
      <c r="AS28" s="58">
        <f>+ROUND((N28*0.25)*'Distribution Wksht'!$L$17,2)</f>
        <v>645.38</v>
      </c>
      <c r="AT28" s="58">
        <f>+ROUND((O28*0.25)*'Distribution Wksht'!$L$17,2)</f>
        <v>0</v>
      </c>
      <c r="AU28" s="59">
        <f t="shared" si="56"/>
        <v>645.38</v>
      </c>
      <c r="AV28" s="58">
        <f>+ROUND((N28*0.25)*'Distribution Wksht'!$L$18,2)</f>
        <v>653.65</v>
      </c>
      <c r="AW28" s="58">
        <f>+ROUND((O28*0.25)*'Distribution Wksht'!$L$18,2)</f>
        <v>0</v>
      </c>
      <c r="AX28" s="59">
        <f t="shared" si="57"/>
        <v>653.65</v>
      </c>
      <c r="AY28" s="58">
        <f t="shared" si="58"/>
        <v>2265.14</v>
      </c>
      <c r="AZ28" s="58">
        <f t="shared" si="59"/>
        <v>0</v>
      </c>
      <c r="BA28" s="59">
        <f t="shared" si="60"/>
        <v>2265.14</v>
      </c>
      <c r="BC28" s="97">
        <f>+ROUND((N28*0.25)*'Distribution Wksht'!$S$14,2)</f>
        <v>292.81</v>
      </c>
      <c r="BD28" s="58">
        <f>+ROUND((O28*0.25)*'Distribution Wksht'!$S$14,2)</f>
        <v>0</v>
      </c>
      <c r="BE28" s="59">
        <f t="shared" si="61"/>
        <v>292.81</v>
      </c>
      <c r="BF28" s="58">
        <f>+ROUND((N28*0.25)*'Distribution Wksht'!$S$15,2)</f>
        <v>201.25</v>
      </c>
      <c r="BG28" s="58">
        <f>+ROUND((O28*0.25)*'Distribution Wksht'!$S$15,2)</f>
        <v>0</v>
      </c>
      <c r="BH28" s="59">
        <f t="shared" si="62"/>
        <v>201.25</v>
      </c>
      <c r="BI28" s="58">
        <f>+ROUND((N28*0.25)*'Distribution Wksht'!$S$16,2)</f>
        <v>471.01</v>
      </c>
      <c r="BJ28" s="58">
        <f>+ROUND((O28*0.25)*'Distribution Wksht'!$S$16,2)</f>
        <v>0</v>
      </c>
      <c r="BK28" s="59">
        <f t="shared" si="63"/>
        <v>471.01</v>
      </c>
      <c r="BL28" s="58">
        <f>+ROUND((N28*0.25)*'Distribution Wksht'!$S$17,2)</f>
        <v>650.07000000000005</v>
      </c>
      <c r="BM28" s="58">
        <f>+ROUND((O28*0.25)*'Distribution Wksht'!$S$17,2)</f>
        <v>0</v>
      </c>
      <c r="BN28" s="59">
        <f t="shared" si="64"/>
        <v>650.07000000000005</v>
      </c>
      <c r="BO28" s="58">
        <f>+ROUND((N28*0.25)*'Distribution Wksht'!$S$18,2)</f>
        <v>650</v>
      </c>
      <c r="BP28" s="58">
        <f>+ROUND((O28*0.25)*'Distribution Wksht'!$S$18,2)</f>
        <v>0</v>
      </c>
      <c r="BQ28" s="59">
        <f t="shared" si="65"/>
        <v>650</v>
      </c>
      <c r="BR28" s="58">
        <f t="shared" si="66"/>
        <v>2265.14</v>
      </c>
      <c r="BS28" s="58">
        <f t="shared" si="67"/>
        <v>0</v>
      </c>
      <c r="BT28" s="59">
        <f t="shared" si="68"/>
        <v>2265.14</v>
      </c>
      <c r="BV28" s="97">
        <f>+ROUND((N28*0.25)*'Distribution Wksht'!$Z$14,2)</f>
        <v>292.81</v>
      </c>
      <c r="BW28" s="58">
        <f>+ROUND((O28*0.25)*'Distribution Wksht'!$Z$14,2)</f>
        <v>0</v>
      </c>
      <c r="BX28" s="59">
        <f t="shared" si="69"/>
        <v>292.81</v>
      </c>
      <c r="BY28" s="58">
        <f>+ROUND((N28*0.25)*'Distribution Wksht'!$Z$15,2)</f>
        <v>201.25</v>
      </c>
      <c r="BZ28" s="58">
        <f>+ROUND((O28*0.25)*'Distribution Wksht'!$Z$15,2)</f>
        <v>0</v>
      </c>
      <c r="CA28" s="59">
        <f t="shared" si="70"/>
        <v>201.25</v>
      </c>
      <c r="CB28" s="58">
        <f>+ROUND((N28*0.25)*'Distribution Wksht'!$Z$16,2)</f>
        <v>471.01</v>
      </c>
      <c r="CC28" s="58">
        <f>+ROUND((O28*0.25)*'Distribution Wksht'!$Z$16,2)</f>
        <v>0</v>
      </c>
      <c r="CD28" s="59">
        <f t="shared" si="71"/>
        <v>471.01</v>
      </c>
      <c r="CE28" s="58">
        <f>+ROUND((N28*0.25)*'Distribution Wksht'!$Z$17,2)</f>
        <v>650.07000000000005</v>
      </c>
      <c r="CF28" s="58">
        <f>+ROUND((O28*0.25)*'Distribution Wksht'!$Z$17,2)</f>
        <v>0</v>
      </c>
      <c r="CG28" s="59">
        <f t="shared" si="72"/>
        <v>650.07000000000005</v>
      </c>
      <c r="CH28" s="58">
        <f>+ROUND((N28*0.25)*'Distribution Wksht'!$Z$18,2)</f>
        <v>650</v>
      </c>
      <c r="CI28" s="58">
        <f>+ROUND((O28*0.25)*'Distribution Wksht'!$Z$18,2)</f>
        <v>0</v>
      </c>
      <c r="CJ28" s="59">
        <f t="shared" si="73"/>
        <v>650</v>
      </c>
      <c r="CK28" s="58">
        <f t="shared" si="74"/>
        <v>2265.14</v>
      </c>
      <c r="CL28" s="58">
        <f t="shared" si="75"/>
        <v>0</v>
      </c>
      <c r="CM28" s="59">
        <f t="shared" si="76"/>
        <v>2265.14</v>
      </c>
      <c r="CO28" s="97">
        <f t="shared" si="77"/>
        <v>1182.28</v>
      </c>
      <c r="CP28" s="58">
        <f t="shared" si="77"/>
        <v>0</v>
      </c>
      <c r="CQ28" s="59">
        <f t="shared" si="78"/>
        <v>1182.28</v>
      </c>
      <c r="CR28" s="58">
        <f t="shared" si="79"/>
        <v>811.56</v>
      </c>
      <c r="CS28" s="58">
        <f t="shared" si="79"/>
        <v>0</v>
      </c>
      <c r="CT28" s="59">
        <f t="shared" si="80"/>
        <v>811.56</v>
      </c>
      <c r="CU28" s="58">
        <f t="shared" si="81"/>
        <v>1868.52</v>
      </c>
      <c r="CV28" s="58">
        <f t="shared" si="81"/>
        <v>0</v>
      </c>
      <c r="CW28" s="59">
        <f t="shared" si="82"/>
        <v>1868.52</v>
      </c>
      <c r="CX28" s="58">
        <f t="shared" si="83"/>
        <v>2590.9</v>
      </c>
      <c r="CY28" s="58">
        <f t="shared" si="83"/>
        <v>0</v>
      </c>
      <c r="CZ28" s="59">
        <f t="shared" si="84"/>
        <v>2590.9</v>
      </c>
      <c r="DA28" s="58">
        <f t="shared" si="85"/>
        <v>2607.3000000000002</v>
      </c>
      <c r="DB28" s="58">
        <f t="shared" si="85"/>
        <v>0</v>
      </c>
      <c r="DC28" s="59">
        <f t="shared" si="86"/>
        <v>2607.3000000000002</v>
      </c>
      <c r="DD28" s="58">
        <f t="shared" si="87"/>
        <v>9060.5600000000013</v>
      </c>
      <c r="DE28" s="58">
        <f t="shared" si="87"/>
        <v>0</v>
      </c>
      <c r="DF28" s="59">
        <f t="shared" si="88"/>
        <v>9060.5600000000013</v>
      </c>
      <c r="DG28" s="147"/>
    </row>
    <row r="29" spans="1:111" ht="12.75" customHeight="1" x14ac:dyDescent="0.2">
      <c r="A29" s="121">
        <v>70958</v>
      </c>
      <c r="B29" s="136">
        <f>VLOOKUP(A29,'[6]Results - LPR'!$A$2:$C$93,3,FALSE)</f>
        <v>454575681</v>
      </c>
      <c r="C29" s="151" t="s">
        <v>202</v>
      </c>
      <c r="D29" s="107"/>
      <c r="E29" s="111"/>
      <c r="F29" s="111"/>
      <c r="G29" s="112"/>
      <c r="H29" s="113"/>
      <c r="I29" s="122">
        <v>1248388.5280955499</v>
      </c>
      <c r="J29" s="122">
        <v>0</v>
      </c>
      <c r="K29" s="122">
        <v>0</v>
      </c>
      <c r="L29" s="111">
        <f t="shared" si="0"/>
        <v>1248388.5280955499</v>
      </c>
      <c r="N29" s="58">
        <f t="shared" si="1"/>
        <v>1248388.5280955499</v>
      </c>
      <c r="O29" s="58">
        <f t="shared" si="2"/>
        <v>0</v>
      </c>
      <c r="Q29" s="97">
        <f>+ROUND((N29*0.25)*'Distribution Wksht'!$E$14,2)</f>
        <v>41105.129999999997</v>
      </c>
      <c r="R29" s="58">
        <f>+ROUND((O29*0.25)*'Distribution Wksht'!$E$14,2)</f>
        <v>0</v>
      </c>
      <c r="S29" s="59">
        <f t="shared" si="3"/>
        <v>41105.129999999997</v>
      </c>
      <c r="T29" s="58">
        <f>+ROUND((N29*0.25)*'Distribution Wksht'!$E$15,2)</f>
        <v>28181.18</v>
      </c>
      <c r="U29" s="58">
        <f>+ROUND((O29*0.25)*'Distribution Wksht'!$E$15,2)</f>
        <v>0</v>
      </c>
      <c r="V29" s="59">
        <f t="shared" si="4"/>
        <v>28181.18</v>
      </c>
      <c r="W29" s="58">
        <f>+ROUND((N29*0.25)*'Distribution Wksht'!$E$16,2)</f>
        <v>63828.02</v>
      </c>
      <c r="X29" s="58">
        <f>+ROUND((O29*0.25)*'Distribution Wksht'!$E$16,2)</f>
        <v>0</v>
      </c>
      <c r="Y29" s="59">
        <f t="shared" si="5"/>
        <v>63828.02</v>
      </c>
      <c r="Z29" s="58">
        <f>+ROUND((N29*0.25)*'Distribution Wksht'!$E$17,2)</f>
        <v>88921.7</v>
      </c>
      <c r="AA29" s="58">
        <f>+ROUND((O29*0.25)*'Distribution Wksht'!$E$17,2)</f>
        <v>0</v>
      </c>
      <c r="AB29" s="59">
        <f t="shared" si="6"/>
        <v>88921.7</v>
      </c>
      <c r="AC29" s="58">
        <f>+ROUND((N29*0.25)*'Distribution Wksht'!$E$18,2)</f>
        <v>90061.09</v>
      </c>
      <c r="AD29" s="58">
        <f>+ROUND((O29*0.25)*'Distribution Wksht'!$E$18,2)</f>
        <v>0</v>
      </c>
      <c r="AE29" s="59">
        <f t="shared" si="7"/>
        <v>90061.09</v>
      </c>
      <c r="AF29" s="58">
        <f t="shared" si="50"/>
        <v>312097.12</v>
      </c>
      <c r="AG29" s="58">
        <f t="shared" si="51"/>
        <v>0</v>
      </c>
      <c r="AH29" s="59">
        <f t="shared" si="52"/>
        <v>312097.12</v>
      </c>
      <c r="AI29" s="147"/>
      <c r="AJ29" s="97">
        <f>+ROUND((N29*0.25)*'Distribution Wksht'!$L$14,2)</f>
        <v>41105.129999999997</v>
      </c>
      <c r="AK29" s="58">
        <f>+ROUND((O29*0.25)*'Distribution Wksht'!$L$14,2)</f>
        <v>0</v>
      </c>
      <c r="AL29" s="59">
        <f t="shared" si="53"/>
        <v>41105.129999999997</v>
      </c>
      <c r="AM29" s="58">
        <f>+ROUND((N29*0.25)*'Distribution Wksht'!$L$15,2)</f>
        <v>28181.18</v>
      </c>
      <c r="AN29" s="58">
        <f>+ROUND((O29*0.25)*'Distribution Wksht'!$L$15,2)</f>
        <v>0</v>
      </c>
      <c r="AO29" s="59">
        <f t="shared" si="54"/>
        <v>28181.18</v>
      </c>
      <c r="AP29" s="58">
        <f>+ROUND((N29*0.25)*'Distribution Wksht'!$L$16,2)</f>
        <v>63828.02</v>
      </c>
      <c r="AQ29" s="58">
        <f>+ROUND((O29*0.25)*'Distribution Wksht'!$L$16,2)</f>
        <v>0</v>
      </c>
      <c r="AR29" s="59">
        <f t="shared" si="55"/>
        <v>63828.02</v>
      </c>
      <c r="AS29" s="58">
        <f>+ROUND((N29*0.25)*'Distribution Wksht'!$L$17,2)</f>
        <v>88921.7</v>
      </c>
      <c r="AT29" s="58">
        <f>+ROUND((O29*0.25)*'Distribution Wksht'!$L$17,2)</f>
        <v>0</v>
      </c>
      <c r="AU29" s="59">
        <f t="shared" si="56"/>
        <v>88921.7</v>
      </c>
      <c r="AV29" s="58">
        <f>+ROUND((N29*0.25)*'Distribution Wksht'!$L$18,2)</f>
        <v>90061.09</v>
      </c>
      <c r="AW29" s="58">
        <f>+ROUND((O29*0.25)*'Distribution Wksht'!$L$18,2)</f>
        <v>0</v>
      </c>
      <c r="AX29" s="59">
        <f t="shared" si="57"/>
        <v>90061.09</v>
      </c>
      <c r="AY29" s="58">
        <f t="shared" si="58"/>
        <v>312097.12</v>
      </c>
      <c r="AZ29" s="58">
        <f t="shared" si="59"/>
        <v>0</v>
      </c>
      <c r="BA29" s="59">
        <f t="shared" si="60"/>
        <v>312097.12</v>
      </c>
      <c r="BC29" s="97">
        <f>+ROUND((N29*0.25)*'Distribution Wksht'!$S$14,2)</f>
        <v>40344.559999999998</v>
      </c>
      <c r="BD29" s="58">
        <f>+ROUND((O29*0.25)*'Distribution Wksht'!$S$14,2)</f>
        <v>0</v>
      </c>
      <c r="BE29" s="59">
        <f t="shared" si="61"/>
        <v>40344.559999999998</v>
      </c>
      <c r="BF29" s="58">
        <f>+ROUND((N29*0.25)*'Distribution Wksht'!$S$15,2)</f>
        <v>27729.09</v>
      </c>
      <c r="BG29" s="58">
        <f>+ROUND((O29*0.25)*'Distribution Wksht'!$S$15,2)</f>
        <v>0</v>
      </c>
      <c r="BH29" s="59">
        <f t="shared" si="62"/>
        <v>27729.09</v>
      </c>
      <c r="BI29" s="58">
        <f>+ROUND((N29*0.25)*'Distribution Wksht'!$S$16,2)</f>
        <v>64896.73</v>
      </c>
      <c r="BJ29" s="58">
        <f>+ROUND((O29*0.25)*'Distribution Wksht'!$S$16,2)</f>
        <v>0</v>
      </c>
      <c r="BK29" s="59">
        <f t="shared" si="63"/>
        <v>64896.73</v>
      </c>
      <c r="BL29" s="58">
        <f>+ROUND((N29*0.25)*'Distribution Wksht'!$S$17,2)</f>
        <v>89567.7</v>
      </c>
      <c r="BM29" s="58">
        <f>+ROUND((O29*0.25)*'Distribution Wksht'!$S$17,2)</f>
        <v>0</v>
      </c>
      <c r="BN29" s="59">
        <f t="shared" si="64"/>
        <v>89567.7</v>
      </c>
      <c r="BO29" s="58">
        <f>+ROUND((N29*0.25)*'Distribution Wksht'!$S$18,2)</f>
        <v>89559.05</v>
      </c>
      <c r="BP29" s="58">
        <f>+ROUND((O29*0.25)*'Distribution Wksht'!$S$18,2)</f>
        <v>0</v>
      </c>
      <c r="BQ29" s="59">
        <f t="shared" si="65"/>
        <v>89559.05</v>
      </c>
      <c r="BR29" s="58">
        <f t="shared" si="66"/>
        <v>312097.13</v>
      </c>
      <c r="BS29" s="58">
        <f t="shared" si="67"/>
        <v>0</v>
      </c>
      <c r="BT29" s="59">
        <f t="shared" si="68"/>
        <v>312097.13</v>
      </c>
      <c r="BV29" s="97">
        <f>+ROUND((N29*0.25)*'Distribution Wksht'!$Z$14,2)</f>
        <v>40344.559999999998</v>
      </c>
      <c r="BW29" s="58">
        <f>+ROUND((O29*0.25)*'Distribution Wksht'!$Z$14,2)</f>
        <v>0</v>
      </c>
      <c r="BX29" s="59">
        <f t="shared" si="69"/>
        <v>40344.559999999998</v>
      </c>
      <c r="BY29" s="58">
        <f>+ROUND((N29*0.25)*'Distribution Wksht'!$Z$15,2)</f>
        <v>27729.09</v>
      </c>
      <c r="BZ29" s="58">
        <f>+ROUND((O29*0.25)*'Distribution Wksht'!$Z$15,2)</f>
        <v>0</v>
      </c>
      <c r="CA29" s="59">
        <f t="shared" si="70"/>
        <v>27729.09</v>
      </c>
      <c r="CB29" s="58">
        <f>+ROUND((N29*0.25)*'Distribution Wksht'!$Z$16,2)</f>
        <v>64896.73</v>
      </c>
      <c r="CC29" s="58">
        <f>+ROUND((O29*0.25)*'Distribution Wksht'!$Z$16,2)</f>
        <v>0</v>
      </c>
      <c r="CD29" s="59">
        <f t="shared" si="71"/>
        <v>64896.73</v>
      </c>
      <c r="CE29" s="58">
        <f>+ROUND((N29*0.25)*'Distribution Wksht'!$Z$17,2)</f>
        <v>89567.7</v>
      </c>
      <c r="CF29" s="58">
        <f>+ROUND((O29*0.25)*'Distribution Wksht'!$Z$17,2)</f>
        <v>0</v>
      </c>
      <c r="CG29" s="59">
        <f t="shared" si="72"/>
        <v>89567.7</v>
      </c>
      <c r="CH29" s="58">
        <f>+ROUND((N29*0.25)*'Distribution Wksht'!$Z$18,2)</f>
        <v>89559.05</v>
      </c>
      <c r="CI29" s="58">
        <f>+ROUND((O29*0.25)*'Distribution Wksht'!$Z$18,2)</f>
        <v>0</v>
      </c>
      <c r="CJ29" s="59">
        <f t="shared" si="73"/>
        <v>89559.05</v>
      </c>
      <c r="CK29" s="58">
        <f t="shared" si="74"/>
        <v>312097.13</v>
      </c>
      <c r="CL29" s="58">
        <f t="shared" si="75"/>
        <v>0</v>
      </c>
      <c r="CM29" s="59">
        <f t="shared" si="76"/>
        <v>312097.13</v>
      </c>
      <c r="CO29" s="97">
        <f t="shared" si="77"/>
        <v>162899.38</v>
      </c>
      <c r="CP29" s="58">
        <f t="shared" si="77"/>
        <v>0</v>
      </c>
      <c r="CQ29" s="59">
        <f t="shared" si="78"/>
        <v>162899.38</v>
      </c>
      <c r="CR29" s="58">
        <f t="shared" si="79"/>
        <v>111820.54</v>
      </c>
      <c r="CS29" s="58">
        <f t="shared" si="79"/>
        <v>0</v>
      </c>
      <c r="CT29" s="59">
        <f t="shared" si="80"/>
        <v>111820.54</v>
      </c>
      <c r="CU29" s="58">
        <f t="shared" si="81"/>
        <v>257449.5</v>
      </c>
      <c r="CV29" s="58">
        <f t="shared" si="81"/>
        <v>0</v>
      </c>
      <c r="CW29" s="59">
        <f t="shared" si="82"/>
        <v>257449.5</v>
      </c>
      <c r="CX29" s="58">
        <f t="shared" si="83"/>
        <v>356978.8</v>
      </c>
      <c r="CY29" s="58">
        <f t="shared" si="83"/>
        <v>0</v>
      </c>
      <c r="CZ29" s="59">
        <f t="shared" si="84"/>
        <v>356978.8</v>
      </c>
      <c r="DA29" s="58">
        <f t="shared" si="85"/>
        <v>359240.27999999997</v>
      </c>
      <c r="DB29" s="58">
        <f t="shared" si="85"/>
        <v>0</v>
      </c>
      <c r="DC29" s="59">
        <f t="shared" si="86"/>
        <v>359240.27999999997</v>
      </c>
      <c r="DD29" s="58">
        <f t="shared" si="87"/>
        <v>1248388.5</v>
      </c>
      <c r="DE29" s="58">
        <f t="shared" si="87"/>
        <v>0</v>
      </c>
      <c r="DF29" s="59">
        <f t="shared" si="88"/>
        <v>1248388.5</v>
      </c>
      <c r="DG29" s="147"/>
    </row>
    <row r="30" spans="1:111" ht="12.75" hidden="1" customHeight="1" x14ac:dyDescent="0.2">
      <c r="A30" s="119">
        <v>71001</v>
      </c>
      <c r="B30" s="135">
        <f>VLOOKUP(A30,'[6]Results - LPR'!$A$2:$C$93,3,FALSE)</f>
        <v>726000743</v>
      </c>
      <c r="C30" s="150" t="s">
        <v>203</v>
      </c>
      <c r="D30" s="108"/>
      <c r="E30" s="110"/>
      <c r="F30" s="110"/>
      <c r="G30" s="114"/>
      <c r="H30" s="115"/>
      <c r="I30" s="120">
        <v>0</v>
      </c>
      <c r="J30" s="120">
        <v>0</v>
      </c>
      <c r="K30" s="120">
        <v>59478642</v>
      </c>
      <c r="L30" s="110">
        <f t="shared" si="0"/>
        <v>59478642</v>
      </c>
      <c r="N30" s="56">
        <f t="shared" si="1"/>
        <v>0</v>
      </c>
      <c r="O30" s="56">
        <f t="shared" si="2"/>
        <v>0</v>
      </c>
      <c r="Q30" s="96">
        <f>+ROUND((N30*0.25)*'Distribution Wksht'!$E$14,2)</f>
        <v>0</v>
      </c>
      <c r="R30" s="56"/>
      <c r="S30" s="57">
        <f t="shared" si="3"/>
        <v>0</v>
      </c>
      <c r="T30" s="56">
        <f>+ROUND((N30*0.25)*'Distribution Wksht'!$E$15,2)</f>
        <v>0</v>
      </c>
      <c r="U30" s="56"/>
      <c r="V30" s="57">
        <f t="shared" si="4"/>
        <v>0</v>
      </c>
      <c r="W30" s="56">
        <f>+ROUND((N30*0.25)*'Distribution Wksht'!$E$16,2)</f>
        <v>0</v>
      </c>
      <c r="X30" s="56"/>
      <c r="Y30" s="57">
        <f t="shared" si="5"/>
        <v>0</v>
      </c>
      <c r="Z30" s="56">
        <f>+ROUND((N30*0.25)*'Distribution Wksht'!$E$17,2)</f>
        <v>0</v>
      </c>
      <c r="AA30" s="56"/>
      <c r="AB30" s="57">
        <f t="shared" si="6"/>
        <v>0</v>
      </c>
      <c r="AC30" s="56">
        <f>+ROUND((N30*0.25)*'Distribution Wksht'!$E$18,2)</f>
        <v>0</v>
      </c>
      <c r="AD30" s="56"/>
      <c r="AE30" s="57">
        <f t="shared" si="7"/>
        <v>0</v>
      </c>
      <c r="AF30" s="56">
        <f t="shared" si="50"/>
        <v>0</v>
      </c>
      <c r="AG30" s="56">
        <f t="shared" si="51"/>
        <v>0</v>
      </c>
      <c r="AH30" s="57">
        <f t="shared" si="52"/>
        <v>0</v>
      </c>
      <c r="AJ30" s="96">
        <f>+ROUND((N30*0.25)*'Distribution Wksht'!$L$14,2)</f>
        <v>0</v>
      </c>
      <c r="AK30" s="56">
        <f>+ROUND((O30*0.25)*'Distribution Wksht'!$L$14,2)</f>
        <v>0</v>
      </c>
      <c r="AL30" s="57">
        <f t="shared" si="53"/>
        <v>0</v>
      </c>
      <c r="AM30" s="56">
        <f>+ROUND((N30*0.25)*'Distribution Wksht'!$L$15,2)</f>
        <v>0</v>
      </c>
      <c r="AN30" s="56">
        <f>+ROUND((O30*0.25)*'Distribution Wksht'!$L$15,2)</f>
        <v>0</v>
      </c>
      <c r="AO30" s="57">
        <f t="shared" si="54"/>
        <v>0</v>
      </c>
      <c r="AP30" s="56">
        <f>+ROUND((N30*0.25)*'Distribution Wksht'!$L$16,2)</f>
        <v>0</v>
      </c>
      <c r="AQ30" s="56">
        <f>+ROUND((O30*0.25)*'Distribution Wksht'!$L$16,2)</f>
        <v>0</v>
      </c>
      <c r="AR30" s="57">
        <f t="shared" si="55"/>
        <v>0</v>
      </c>
      <c r="AS30" s="56">
        <f>+ROUND((N30*0.25)*'Distribution Wksht'!$L$17,2)</f>
        <v>0</v>
      </c>
      <c r="AT30" s="56">
        <f>+ROUND((O30*0.25)*'Distribution Wksht'!$L$17,2)</f>
        <v>0</v>
      </c>
      <c r="AU30" s="57">
        <f t="shared" si="56"/>
        <v>0</v>
      </c>
      <c r="AV30" s="56">
        <f>+ROUND((N30*0.25)*'Distribution Wksht'!$L$18,2)</f>
        <v>0</v>
      </c>
      <c r="AW30" s="56">
        <f>+ROUND((O30*0.25)*'Distribution Wksht'!$L$18,2)</f>
        <v>0</v>
      </c>
      <c r="AX30" s="57">
        <f t="shared" si="57"/>
        <v>0</v>
      </c>
      <c r="AY30" s="56">
        <f t="shared" si="58"/>
        <v>0</v>
      </c>
      <c r="AZ30" s="56">
        <f t="shared" si="59"/>
        <v>0</v>
      </c>
      <c r="BA30" s="57">
        <f t="shared" si="60"/>
        <v>0</v>
      </c>
      <c r="BC30" s="96">
        <f>+ROUND((N30*0.25)*'Distribution Wksht'!$S$14,2)</f>
        <v>0</v>
      </c>
      <c r="BD30" s="56"/>
      <c r="BE30" s="57">
        <f t="shared" si="61"/>
        <v>0</v>
      </c>
      <c r="BF30" s="56">
        <f>+ROUND((N30*0.25)*'Distribution Wksht'!$S$15,2)</f>
        <v>0</v>
      </c>
      <c r="BG30" s="56"/>
      <c r="BH30" s="57">
        <f t="shared" si="62"/>
        <v>0</v>
      </c>
      <c r="BI30" s="56">
        <f>+ROUND((N30*0.25)*'Distribution Wksht'!$S$16,2)</f>
        <v>0</v>
      </c>
      <c r="BJ30" s="56"/>
      <c r="BK30" s="57">
        <f t="shared" si="63"/>
        <v>0</v>
      </c>
      <c r="BL30" s="56">
        <f>+ROUND((N30*0.25)*'Distribution Wksht'!$S$17,2)</f>
        <v>0</v>
      </c>
      <c r="BM30" s="56"/>
      <c r="BN30" s="57">
        <f t="shared" si="64"/>
        <v>0</v>
      </c>
      <c r="BO30" s="56">
        <f>+ROUND((N30*0.25)*'Distribution Wksht'!$S$18,2)</f>
        <v>0</v>
      </c>
      <c r="BP30" s="56"/>
      <c r="BQ30" s="57">
        <f t="shared" si="65"/>
        <v>0</v>
      </c>
      <c r="BR30" s="56">
        <f t="shared" si="66"/>
        <v>0</v>
      </c>
      <c r="BS30" s="56">
        <f t="shared" si="67"/>
        <v>0</v>
      </c>
      <c r="BT30" s="57">
        <f t="shared" si="68"/>
        <v>0</v>
      </c>
      <c r="BV30" s="96">
        <f>+ROUND((N30*0.25)*'Distribution Wksht'!$Z$14,2)</f>
        <v>0</v>
      </c>
      <c r="BW30" s="56"/>
      <c r="BX30" s="57">
        <f t="shared" si="69"/>
        <v>0</v>
      </c>
      <c r="BY30" s="56">
        <f>+ROUND((N30*0.25)*'Distribution Wksht'!$Z$15,2)</f>
        <v>0</v>
      </c>
      <c r="BZ30" s="56"/>
      <c r="CA30" s="57">
        <f t="shared" si="70"/>
        <v>0</v>
      </c>
      <c r="CB30" s="56">
        <f>+ROUND((N30*0.25)*'Distribution Wksht'!$Z$16,2)</f>
        <v>0</v>
      </c>
      <c r="CC30" s="56"/>
      <c r="CD30" s="57">
        <f t="shared" si="71"/>
        <v>0</v>
      </c>
      <c r="CE30" s="56">
        <f>+ROUND((N30*0.25)*'Distribution Wksht'!$Z$17,2)</f>
        <v>0</v>
      </c>
      <c r="CF30" s="56"/>
      <c r="CG30" s="57">
        <f t="shared" si="72"/>
        <v>0</v>
      </c>
      <c r="CH30" s="56">
        <f>+ROUND((N30*0.25)*'Distribution Wksht'!$Z$18,2)</f>
        <v>0</v>
      </c>
      <c r="CI30" s="56"/>
      <c r="CJ30" s="57">
        <f t="shared" si="73"/>
        <v>0</v>
      </c>
      <c r="CK30" s="56">
        <f t="shared" si="74"/>
        <v>0</v>
      </c>
      <c r="CL30" s="56">
        <f t="shared" si="75"/>
        <v>0</v>
      </c>
      <c r="CM30" s="57">
        <f t="shared" si="76"/>
        <v>0</v>
      </c>
      <c r="CO30" s="96">
        <f t="shared" si="77"/>
        <v>0</v>
      </c>
      <c r="CP30" s="56">
        <f t="shared" si="77"/>
        <v>0</v>
      </c>
      <c r="CQ30" s="57">
        <f t="shared" si="78"/>
        <v>0</v>
      </c>
      <c r="CR30" s="56">
        <f t="shared" si="79"/>
        <v>0</v>
      </c>
      <c r="CS30" s="56">
        <f t="shared" si="79"/>
        <v>0</v>
      </c>
      <c r="CT30" s="57">
        <f t="shared" si="80"/>
        <v>0</v>
      </c>
      <c r="CU30" s="56">
        <f t="shared" si="81"/>
        <v>0</v>
      </c>
      <c r="CV30" s="56">
        <f t="shared" si="81"/>
        <v>0</v>
      </c>
      <c r="CW30" s="57">
        <f t="shared" si="82"/>
        <v>0</v>
      </c>
      <c r="CX30" s="56">
        <f t="shared" si="83"/>
        <v>0</v>
      </c>
      <c r="CY30" s="56">
        <f t="shared" si="83"/>
        <v>0</v>
      </c>
      <c r="CZ30" s="57">
        <f t="shared" si="84"/>
        <v>0</v>
      </c>
      <c r="DA30" s="56">
        <f t="shared" si="85"/>
        <v>0</v>
      </c>
      <c r="DB30" s="56">
        <f t="shared" si="85"/>
        <v>0</v>
      </c>
      <c r="DC30" s="57">
        <f t="shared" si="86"/>
        <v>0</v>
      </c>
      <c r="DD30" s="56">
        <f t="shared" si="87"/>
        <v>0</v>
      </c>
      <c r="DE30" s="56">
        <f t="shared" si="87"/>
        <v>0</v>
      </c>
      <c r="DF30" s="57">
        <f t="shared" si="88"/>
        <v>0</v>
      </c>
    </row>
    <row r="31" spans="1:111" ht="12.75" customHeight="1" x14ac:dyDescent="0.2">
      <c r="A31" s="121">
        <v>76289</v>
      </c>
      <c r="B31" s="136">
        <f>VLOOKUP(A31,'[6]Results - LPR'!$A$2:$C$93,3,FALSE)</f>
        <v>251659391</v>
      </c>
      <c r="C31" s="151" t="s">
        <v>204</v>
      </c>
      <c r="D31" s="107"/>
      <c r="E31" s="111"/>
      <c r="F31" s="111"/>
      <c r="G31" s="112"/>
      <c r="H31" s="113"/>
      <c r="I31" s="122">
        <v>220550.07809647275</v>
      </c>
      <c r="J31" s="122">
        <v>0</v>
      </c>
      <c r="K31" s="122">
        <v>0</v>
      </c>
      <c r="L31" s="111">
        <f t="shared" si="0"/>
        <v>220550.07809647275</v>
      </c>
      <c r="N31" s="58">
        <f t="shared" si="1"/>
        <v>220550.07809647275</v>
      </c>
      <c r="O31" s="58">
        <f t="shared" si="2"/>
        <v>0</v>
      </c>
      <c r="Q31" s="97">
        <f>+ROUND((N31*0.25)*'Distribution Wksht'!$E$14,2)</f>
        <v>7261.95</v>
      </c>
      <c r="R31" s="58">
        <f>+ROUND((O31*0.25)*'Distribution Wksht'!$E$14,2)</f>
        <v>0</v>
      </c>
      <c r="S31" s="59">
        <f t="shared" si="3"/>
        <v>7261.95</v>
      </c>
      <c r="T31" s="58">
        <f>+ROUND((N31*0.25)*'Distribution Wksht'!$E$15,2)</f>
        <v>4978.71</v>
      </c>
      <c r="U31" s="58">
        <f>+ROUND((O31*0.25)*'Distribution Wksht'!$E$15,2)</f>
        <v>0</v>
      </c>
      <c r="V31" s="59">
        <f t="shared" si="4"/>
        <v>4978.71</v>
      </c>
      <c r="W31" s="58">
        <f>+ROUND((N31*0.25)*'Distribution Wksht'!$E$16,2)</f>
        <v>11276.36</v>
      </c>
      <c r="X31" s="58">
        <f>+ROUND((O31*0.25)*'Distribution Wksht'!$E$16,2)</f>
        <v>0</v>
      </c>
      <c r="Y31" s="59">
        <f t="shared" si="5"/>
        <v>11276.36</v>
      </c>
      <c r="Z31" s="58">
        <f>+ROUND((N31*0.25)*'Distribution Wksht'!$E$17,2)</f>
        <v>15709.6</v>
      </c>
      <c r="AA31" s="58">
        <f>+ROUND((O31*0.25)*'Distribution Wksht'!$E$17,2)</f>
        <v>0</v>
      </c>
      <c r="AB31" s="59">
        <f t="shared" si="6"/>
        <v>15709.6</v>
      </c>
      <c r="AC31" s="58">
        <f>+ROUND((N31*0.25)*'Distribution Wksht'!$E$18,2)</f>
        <v>15910.9</v>
      </c>
      <c r="AD31" s="58">
        <f>+ROUND((O31*0.25)*'Distribution Wksht'!$E$18,2)</f>
        <v>0</v>
      </c>
      <c r="AE31" s="59">
        <f t="shared" si="7"/>
        <v>15910.9</v>
      </c>
      <c r="AF31" s="58">
        <f t="shared" si="50"/>
        <v>55137.520000000004</v>
      </c>
      <c r="AG31" s="58">
        <f t="shared" si="51"/>
        <v>0</v>
      </c>
      <c r="AH31" s="59">
        <f t="shared" si="52"/>
        <v>55137.520000000004</v>
      </c>
      <c r="AI31" s="147"/>
      <c r="AJ31" s="97">
        <f>+ROUND((N31*0.25)*'Distribution Wksht'!$L$14,2)</f>
        <v>7261.95</v>
      </c>
      <c r="AK31" s="58">
        <f>+ROUND((O31*0.25)*'Distribution Wksht'!$L$14,2)</f>
        <v>0</v>
      </c>
      <c r="AL31" s="59">
        <f t="shared" si="53"/>
        <v>7261.95</v>
      </c>
      <c r="AM31" s="58">
        <f>+ROUND((N31*0.25)*'Distribution Wksht'!$L$15,2)</f>
        <v>4978.71</v>
      </c>
      <c r="AN31" s="58">
        <f>+ROUND((O31*0.25)*'Distribution Wksht'!$L$15,2)</f>
        <v>0</v>
      </c>
      <c r="AO31" s="59">
        <f t="shared" si="54"/>
        <v>4978.71</v>
      </c>
      <c r="AP31" s="58">
        <f>+ROUND((N31*0.25)*'Distribution Wksht'!$L$16,2)</f>
        <v>11276.36</v>
      </c>
      <c r="AQ31" s="58">
        <f>+ROUND((O31*0.25)*'Distribution Wksht'!$L$16,2)</f>
        <v>0</v>
      </c>
      <c r="AR31" s="59">
        <f t="shared" si="55"/>
        <v>11276.36</v>
      </c>
      <c r="AS31" s="58">
        <f>+ROUND((N31*0.25)*'Distribution Wksht'!$L$17,2)</f>
        <v>15709.6</v>
      </c>
      <c r="AT31" s="58">
        <f>+ROUND((O31*0.25)*'Distribution Wksht'!$L$17,2)</f>
        <v>0</v>
      </c>
      <c r="AU31" s="59">
        <f t="shared" si="56"/>
        <v>15709.6</v>
      </c>
      <c r="AV31" s="58">
        <f>+ROUND((N31*0.25)*'Distribution Wksht'!$L$18,2)</f>
        <v>15910.9</v>
      </c>
      <c r="AW31" s="58">
        <f>+ROUND((O31*0.25)*'Distribution Wksht'!$L$18,2)</f>
        <v>0</v>
      </c>
      <c r="AX31" s="59">
        <f t="shared" si="57"/>
        <v>15910.9</v>
      </c>
      <c r="AY31" s="58">
        <f t="shared" si="58"/>
        <v>55137.520000000004</v>
      </c>
      <c r="AZ31" s="58">
        <f t="shared" si="59"/>
        <v>0</v>
      </c>
      <c r="BA31" s="59">
        <f t="shared" si="60"/>
        <v>55137.520000000004</v>
      </c>
      <c r="BC31" s="97">
        <f>+ROUND((N31*0.25)*'Distribution Wksht'!$S$14,2)</f>
        <v>7127.59</v>
      </c>
      <c r="BD31" s="58">
        <f>+ROUND((O31*0.25)*'Distribution Wksht'!$S$14,2)</f>
        <v>0</v>
      </c>
      <c r="BE31" s="59">
        <f t="shared" si="61"/>
        <v>7127.59</v>
      </c>
      <c r="BF31" s="58">
        <f>+ROUND((N31*0.25)*'Distribution Wksht'!$S$15,2)</f>
        <v>4898.84</v>
      </c>
      <c r="BG31" s="58">
        <f>+ROUND((O31*0.25)*'Distribution Wksht'!$S$15,2)</f>
        <v>0</v>
      </c>
      <c r="BH31" s="59">
        <f t="shared" si="62"/>
        <v>4898.84</v>
      </c>
      <c r="BI31" s="58">
        <f>+ROUND((N31*0.25)*'Distribution Wksht'!$S$16,2)</f>
        <v>11465.16</v>
      </c>
      <c r="BJ31" s="58">
        <f>+ROUND((O31*0.25)*'Distribution Wksht'!$S$16,2)</f>
        <v>0</v>
      </c>
      <c r="BK31" s="59">
        <f t="shared" si="63"/>
        <v>11465.16</v>
      </c>
      <c r="BL31" s="58">
        <f>+ROUND((N31*0.25)*'Distribution Wksht'!$S$17,2)</f>
        <v>15823.73</v>
      </c>
      <c r="BM31" s="58">
        <f>+ROUND((O31*0.25)*'Distribution Wksht'!$S$17,2)</f>
        <v>0</v>
      </c>
      <c r="BN31" s="59">
        <f t="shared" si="64"/>
        <v>15823.73</v>
      </c>
      <c r="BO31" s="58">
        <f>+ROUND((N31*0.25)*'Distribution Wksht'!$S$18,2)</f>
        <v>15822.2</v>
      </c>
      <c r="BP31" s="58">
        <f>+ROUND((O31*0.25)*'Distribution Wksht'!$S$18,2)</f>
        <v>0</v>
      </c>
      <c r="BQ31" s="59">
        <f t="shared" si="65"/>
        <v>15822.2</v>
      </c>
      <c r="BR31" s="58">
        <f t="shared" si="66"/>
        <v>55137.520000000004</v>
      </c>
      <c r="BS31" s="58">
        <f t="shared" si="67"/>
        <v>0</v>
      </c>
      <c r="BT31" s="59">
        <f t="shared" si="68"/>
        <v>55137.520000000004</v>
      </c>
      <c r="BV31" s="97">
        <f>+ROUND((N31*0.25)*'Distribution Wksht'!$Z$14,2)</f>
        <v>7127.59</v>
      </c>
      <c r="BW31" s="58">
        <f>+ROUND((O31*0.25)*'Distribution Wksht'!$Z$14,2)</f>
        <v>0</v>
      </c>
      <c r="BX31" s="59">
        <f t="shared" si="69"/>
        <v>7127.59</v>
      </c>
      <c r="BY31" s="58">
        <f>+ROUND((N31*0.25)*'Distribution Wksht'!$Z$15,2)</f>
        <v>4898.84</v>
      </c>
      <c r="BZ31" s="58">
        <f>+ROUND((O31*0.25)*'Distribution Wksht'!$Z$15,2)</f>
        <v>0</v>
      </c>
      <c r="CA31" s="59">
        <f t="shared" si="70"/>
        <v>4898.84</v>
      </c>
      <c r="CB31" s="58">
        <f>+ROUND((N31*0.25)*'Distribution Wksht'!$Z$16,2)</f>
        <v>11465.16</v>
      </c>
      <c r="CC31" s="58">
        <f>+ROUND((O31*0.25)*'Distribution Wksht'!$Z$16,2)</f>
        <v>0</v>
      </c>
      <c r="CD31" s="59">
        <f t="shared" si="71"/>
        <v>11465.16</v>
      </c>
      <c r="CE31" s="58">
        <f>+ROUND((N31*0.25)*'Distribution Wksht'!$Z$17,2)</f>
        <v>15823.73</v>
      </c>
      <c r="CF31" s="58">
        <f>+ROUND((O31*0.25)*'Distribution Wksht'!$Z$17,2)</f>
        <v>0</v>
      </c>
      <c r="CG31" s="59">
        <f t="shared" si="72"/>
        <v>15823.73</v>
      </c>
      <c r="CH31" s="58">
        <f>+ROUND((N31*0.25)*'Distribution Wksht'!$Z$18,2)</f>
        <v>15822.2</v>
      </c>
      <c r="CI31" s="58">
        <f>+ROUND((O31*0.25)*'Distribution Wksht'!$Z$18,2)</f>
        <v>0</v>
      </c>
      <c r="CJ31" s="59">
        <f t="shared" si="73"/>
        <v>15822.2</v>
      </c>
      <c r="CK31" s="58">
        <f t="shared" si="74"/>
        <v>55137.520000000004</v>
      </c>
      <c r="CL31" s="58">
        <f t="shared" si="75"/>
        <v>0</v>
      </c>
      <c r="CM31" s="59">
        <f t="shared" si="76"/>
        <v>55137.520000000004</v>
      </c>
      <c r="CO31" s="97">
        <f t="shared" si="77"/>
        <v>28779.079999999998</v>
      </c>
      <c r="CP31" s="58">
        <f t="shared" si="77"/>
        <v>0</v>
      </c>
      <c r="CQ31" s="59">
        <f t="shared" si="78"/>
        <v>28779.079999999998</v>
      </c>
      <c r="CR31" s="58">
        <f t="shared" si="79"/>
        <v>19755.099999999999</v>
      </c>
      <c r="CS31" s="58">
        <f t="shared" si="79"/>
        <v>0</v>
      </c>
      <c r="CT31" s="59">
        <f t="shared" si="80"/>
        <v>19755.099999999999</v>
      </c>
      <c r="CU31" s="58">
        <f t="shared" si="81"/>
        <v>45483.040000000008</v>
      </c>
      <c r="CV31" s="58">
        <f t="shared" si="81"/>
        <v>0</v>
      </c>
      <c r="CW31" s="59">
        <f t="shared" si="82"/>
        <v>45483.040000000008</v>
      </c>
      <c r="CX31" s="58">
        <f t="shared" si="83"/>
        <v>63066.66</v>
      </c>
      <c r="CY31" s="58">
        <f t="shared" si="83"/>
        <v>0</v>
      </c>
      <c r="CZ31" s="59">
        <f t="shared" si="84"/>
        <v>63066.66</v>
      </c>
      <c r="DA31" s="58">
        <f t="shared" si="85"/>
        <v>63466.2</v>
      </c>
      <c r="DB31" s="58">
        <f t="shared" si="85"/>
        <v>0</v>
      </c>
      <c r="DC31" s="59">
        <f t="shared" si="86"/>
        <v>63466.2</v>
      </c>
      <c r="DD31" s="58">
        <f t="shared" si="87"/>
        <v>220550.08000000002</v>
      </c>
      <c r="DE31" s="58">
        <f t="shared" si="87"/>
        <v>0</v>
      </c>
      <c r="DF31" s="59">
        <f t="shared" si="88"/>
        <v>220550.08000000002</v>
      </c>
      <c r="DG31" s="147"/>
    </row>
    <row r="32" spans="1:111" ht="12.75" customHeight="1" x14ac:dyDescent="0.2">
      <c r="A32" s="119">
        <v>170042</v>
      </c>
      <c r="B32" s="135">
        <f>VLOOKUP(A32,'[6]Results - LPR'!$A$2:$C$93,3,FALSE)</f>
        <v>844765362</v>
      </c>
      <c r="C32" s="150" t="s">
        <v>205</v>
      </c>
      <c r="D32" s="108"/>
      <c r="E32" s="110"/>
      <c r="F32" s="110"/>
      <c r="G32" s="114"/>
      <c r="H32" s="115"/>
      <c r="I32" s="120">
        <v>78927.177483132662</v>
      </c>
      <c r="J32" s="120">
        <v>0</v>
      </c>
      <c r="K32" s="120">
        <v>0</v>
      </c>
      <c r="L32" s="110">
        <f t="shared" si="0"/>
        <v>78927.177483132662</v>
      </c>
      <c r="N32" s="56">
        <f t="shared" si="1"/>
        <v>78927.177483132662</v>
      </c>
      <c r="O32" s="56">
        <f t="shared" si="2"/>
        <v>0</v>
      </c>
      <c r="Q32" s="96">
        <f>+ROUND((N32*0.25)*'Distribution Wksht'!$E$14,2)</f>
        <v>2598.8000000000002</v>
      </c>
      <c r="R32" s="56">
        <f>+ROUND((O32*0.25)*'Distribution Wksht'!$E$14,2)</f>
        <v>0</v>
      </c>
      <c r="S32" s="57">
        <f t="shared" si="3"/>
        <v>2598.8000000000002</v>
      </c>
      <c r="T32" s="56">
        <f>+ROUND((N32*0.25)*'Distribution Wksht'!$E$15,2)</f>
        <v>1781.71</v>
      </c>
      <c r="U32" s="56">
        <f>+ROUND((O32*0.25)*'Distribution Wksht'!$E$15,2)</f>
        <v>0</v>
      </c>
      <c r="V32" s="57">
        <f t="shared" si="4"/>
        <v>1781.71</v>
      </c>
      <c r="W32" s="56">
        <f>+ROUND((N32*0.25)*'Distribution Wksht'!$E$16,2)</f>
        <v>4035.42</v>
      </c>
      <c r="X32" s="56">
        <f>+ROUND((O32*0.25)*'Distribution Wksht'!$E$16,2)</f>
        <v>0</v>
      </c>
      <c r="Y32" s="57">
        <f t="shared" si="5"/>
        <v>4035.42</v>
      </c>
      <c r="Z32" s="56">
        <f>+ROUND((N32*0.25)*'Distribution Wksht'!$E$17,2)</f>
        <v>5621.92</v>
      </c>
      <c r="AA32" s="56">
        <f>+ROUND((O32*0.25)*'Distribution Wksht'!$E$17,2)</f>
        <v>0</v>
      </c>
      <c r="AB32" s="57">
        <f t="shared" si="6"/>
        <v>5621.92</v>
      </c>
      <c r="AC32" s="56">
        <f>+ROUND((N32*0.25)*'Distribution Wksht'!$E$18,2)</f>
        <v>5693.95</v>
      </c>
      <c r="AD32" s="56">
        <f>+ROUND((O32*0.25)*'Distribution Wksht'!$E$18,2)</f>
        <v>0</v>
      </c>
      <c r="AE32" s="57">
        <f t="shared" si="7"/>
        <v>5693.95</v>
      </c>
      <c r="AF32" s="56">
        <f t="shared" si="50"/>
        <v>19731.8</v>
      </c>
      <c r="AG32" s="56">
        <f t="shared" si="51"/>
        <v>0</v>
      </c>
      <c r="AH32" s="57">
        <f t="shared" si="52"/>
        <v>19731.8</v>
      </c>
      <c r="AI32" s="147"/>
      <c r="AJ32" s="96">
        <f>+ROUND((N32*0.25)*'Distribution Wksht'!$L$14,2)</f>
        <v>2598.8000000000002</v>
      </c>
      <c r="AK32" s="56">
        <f>+ROUND((O32*0.25)*'Distribution Wksht'!$L$14,2)</f>
        <v>0</v>
      </c>
      <c r="AL32" s="57">
        <f t="shared" si="53"/>
        <v>2598.8000000000002</v>
      </c>
      <c r="AM32" s="56">
        <f>+ROUND((N32*0.25)*'Distribution Wksht'!$L$15,2)</f>
        <v>1781.71</v>
      </c>
      <c r="AN32" s="56">
        <f>+ROUND((O32*0.25)*'Distribution Wksht'!$L$15,2)</f>
        <v>0</v>
      </c>
      <c r="AO32" s="57">
        <f t="shared" si="54"/>
        <v>1781.71</v>
      </c>
      <c r="AP32" s="56">
        <f>+ROUND((N32*0.25)*'Distribution Wksht'!$L$16,2)</f>
        <v>4035.42</v>
      </c>
      <c r="AQ32" s="56">
        <f>+ROUND((O32*0.25)*'Distribution Wksht'!$L$16,2)</f>
        <v>0</v>
      </c>
      <c r="AR32" s="57">
        <f t="shared" si="55"/>
        <v>4035.42</v>
      </c>
      <c r="AS32" s="56">
        <f>+ROUND((N32*0.25)*'Distribution Wksht'!$L$17,2)</f>
        <v>5621.92</v>
      </c>
      <c r="AT32" s="56">
        <f>+ROUND((O32*0.25)*'Distribution Wksht'!$L$17,2)</f>
        <v>0</v>
      </c>
      <c r="AU32" s="57">
        <f t="shared" si="56"/>
        <v>5621.92</v>
      </c>
      <c r="AV32" s="56">
        <f>+ROUND((N32*0.25)*'Distribution Wksht'!$L$18,2)</f>
        <v>5693.95</v>
      </c>
      <c r="AW32" s="56">
        <f>+ROUND((O32*0.25)*'Distribution Wksht'!$L$18,2)</f>
        <v>0</v>
      </c>
      <c r="AX32" s="57">
        <f t="shared" si="57"/>
        <v>5693.95</v>
      </c>
      <c r="AY32" s="56">
        <f t="shared" si="58"/>
        <v>19731.8</v>
      </c>
      <c r="AZ32" s="56">
        <f t="shared" si="59"/>
        <v>0</v>
      </c>
      <c r="BA32" s="57">
        <f t="shared" si="60"/>
        <v>19731.8</v>
      </c>
      <c r="BC32" s="96">
        <f>+ROUND((N32*0.25)*'Distribution Wksht'!$S$14,2)</f>
        <v>2550.71</v>
      </c>
      <c r="BD32" s="56">
        <f>+ROUND((O32*0.25)*'Distribution Wksht'!$S$14,2)</f>
        <v>0</v>
      </c>
      <c r="BE32" s="57">
        <f t="shared" si="61"/>
        <v>2550.71</v>
      </c>
      <c r="BF32" s="56">
        <f>+ROUND((N32*0.25)*'Distribution Wksht'!$S$15,2)</f>
        <v>1753.12</v>
      </c>
      <c r="BG32" s="56">
        <f>+ROUND((O32*0.25)*'Distribution Wksht'!$S$15,2)</f>
        <v>0</v>
      </c>
      <c r="BH32" s="57">
        <f t="shared" si="62"/>
        <v>1753.12</v>
      </c>
      <c r="BI32" s="56">
        <f>+ROUND((N32*0.25)*'Distribution Wksht'!$S$16,2)</f>
        <v>4102.9799999999996</v>
      </c>
      <c r="BJ32" s="56">
        <f>+ROUND((O32*0.25)*'Distribution Wksht'!$S$16,2)</f>
        <v>0</v>
      </c>
      <c r="BK32" s="57">
        <f t="shared" si="63"/>
        <v>4102.9799999999996</v>
      </c>
      <c r="BL32" s="56">
        <f>+ROUND((N32*0.25)*'Distribution Wksht'!$S$17,2)</f>
        <v>5662.76</v>
      </c>
      <c r="BM32" s="56">
        <f>+ROUND((O32*0.25)*'Distribution Wksht'!$S$17,2)</f>
        <v>0</v>
      </c>
      <c r="BN32" s="57">
        <f t="shared" si="64"/>
        <v>5662.76</v>
      </c>
      <c r="BO32" s="56">
        <f>+ROUND((N32*0.25)*'Distribution Wksht'!$S$18,2)</f>
        <v>5662.21</v>
      </c>
      <c r="BP32" s="56">
        <f>+ROUND((O32*0.25)*'Distribution Wksht'!$S$18,2)</f>
        <v>0</v>
      </c>
      <c r="BQ32" s="57">
        <f t="shared" si="65"/>
        <v>5662.21</v>
      </c>
      <c r="BR32" s="56">
        <f t="shared" si="66"/>
        <v>19731.78</v>
      </c>
      <c r="BS32" s="56">
        <f t="shared" si="67"/>
        <v>0</v>
      </c>
      <c r="BT32" s="57">
        <f t="shared" si="68"/>
        <v>19731.78</v>
      </c>
      <c r="BV32" s="96">
        <f>+ROUND((N32*0.25)*'Distribution Wksht'!$Z$14,2)</f>
        <v>2550.71</v>
      </c>
      <c r="BW32" s="56">
        <f>+ROUND((O32*0.25)*'Distribution Wksht'!$Z$14,2)</f>
        <v>0</v>
      </c>
      <c r="BX32" s="57">
        <f t="shared" si="69"/>
        <v>2550.71</v>
      </c>
      <c r="BY32" s="56">
        <f>+ROUND((N32*0.25)*'Distribution Wksht'!$Z$15,2)</f>
        <v>1753.12</v>
      </c>
      <c r="BZ32" s="56">
        <f>+ROUND((O32*0.25)*'Distribution Wksht'!$Z$15,2)</f>
        <v>0</v>
      </c>
      <c r="CA32" s="57">
        <f t="shared" si="70"/>
        <v>1753.12</v>
      </c>
      <c r="CB32" s="56">
        <f>+ROUND((N32*0.25)*'Distribution Wksht'!$Z$16,2)</f>
        <v>4102.9799999999996</v>
      </c>
      <c r="CC32" s="56">
        <f>+ROUND((O32*0.25)*'Distribution Wksht'!$Z$16,2)</f>
        <v>0</v>
      </c>
      <c r="CD32" s="57">
        <f t="shared" si="71"/>
        <v>4102.9799999999996</v>
      </c>
      <c r="CE32" s="56">
        <f>+ROUND((N32*0.25)*'Distribution Wksht'!$Z$17,2)</f>
        <v>5662.76</v>
      </c>
      <c r="CF32" s="56">
        <f>+ROUND((O32*0.25)*'Distribution Wksht'!$Z$17,2)</f>
        <v>0</v>
      </c>
      <c r="CG32" s="57">
        <f t="shared" si="72"/>
        <v>5662.76</v>
      </c>
      <c r="CH32" s="56">
        <f>+ROUND((N32*0.25)*'Distribution Wksht'!$Z$18,2)</f>
        <v>5662.21</v>
      </c>
      <c r="CI32" s="56">
        <f>+ROUND((O32*0.25)*'Distribution Wksht'!$Z$18,2)</f>
        <v>0</v>
      </c>
      <c r="CJ32" s="57">
        <f t="shared" si="73"/>
        <v>5662.21</v>
      </c>
      <c r="CK32" s="56">
        <f t="shared" si="74"/>
        <v>19731.78</v>
      </c>
      <c r="CL32" s="56">
        <f t="shared" si="75"/>
        <v>0</v>
      </c>
      <c r="CM32" s="57">
        <f t="shared" si="76"/>
        <v>19731.78</v>
      </c>
      <c r="CO32" s="96">
        <f t="shared" si="77"/>
        <v>10299.02</v>
      </c>
      <c r="CP32" s="56">
        <f t="shared" si="77"/>
        <v>0</v>
      </c>
      <c r="CQ32" s="57">
        <f t="shared" si="78"/>
        <v>10299.02</v>
      </c>
      <c r="CR32" s="56">
        <f t="shared" si="79"/>
        <v>7069.66</v>
      </c>
      <c r="CS32" s="56">
        <f t="shared" si="79"/>
        <v>0</v>
      </c>
      <c r="CT32" s="57">
        <f t="shared" si="80"/>
        <v>7069.66</v>
      </c>
      <c r="CU32" s="56">
        <f t="shared" si="81"/>
        <v>16276.8</v>
      </c>
      <c r="CV32" s="56">
        <f t="shared" si="81"/>
        <v>0</v>
      </c>
      <c r="CW32" s="57">
        <f t="shared" si="82"/>
        <v>16276.8</v>
      </c>
      <c r="CX32" s="56">
        <f t="shared" si="83"/>
        <v>22569.360000000001</v>
      </c>
      <c r="CY32" s="56">
        <f t="shared" si="83"/>
        <v>0</v>
      </c>
      <c r="CZ32" s="57">
        <f t="shared" si="84"/>
        <v>22569.360000000001</v>
      </c>
      <c r="DA32" s="56">
        <f t="shared" si="85"/>
        <v>22712.32</v>
      </c>
      <c r="DB32" s="56">
        <f t="shared" si="85"/>
        <v>0</v>
      </c>
      <c r="DC32" s="57">
        <f t="shared" si="86"/>
        <v>22712.32</v>
      </c>
      <c r="DD32" s="56">
        <f t="shared" si="87"/>
        <v>78927.16</v>
      </c>
      <c r="DE32" s="56">
        <f t="shared" si="87"/>
        <v>0</v>
      </c>
      <c r="DF32" s="57">
        <f t="shared" si="88"/>
        <v>78927.16</v>
      </c>
      <c r="DG32" s="147"/>
    </row>
    <row r="33" spans="1:111" ht="12.75" customHeight="1" x14ac:dyDescent="0.2">
      <c r="A33" s="121">
        <v>70201</v>
      </c>
      <c r="B33" s="136">
        <f>VLOOKUP(A33,'[6]Results - LPR'!$A$2:$C$93,3,FALSE)</f>
        <v>264538358</v>
      </c>
      <c r="C33" s="151" t="s">
        <v>288</v>
      </c>
      <c r="D33" s="107"/>
      <c r="E33" s="111"/>
      <c r="F33" s="111"/>
      <c r="G33" s="112"/>
      <c r="H33" s="113"/>
      <c r="I33" s="122">
        <v>8247.6039898917825</v>
      </c>
      <c r="J33" s="122">
        <v>0</v>
      </c>
      <c r="K33" s="122">
        <v>0</v>
      </c>
      <c r="L33" s="111">
        <f t="shared" si="0"/>
        <v>8247.6039898917825</v>
      </c>
      <c r="N33" s="58">
        <f t="shared" si="1"/>
        <v>8247.6039898917825</v>
      </c>
      <c r="O33" s="58">
        <f t="shared" si="2"/>
        <v>0</v>
      </c>
      <c r="Q33" s="97">
        <f>+ROUND((N33*0.25)*'Distribution Wksht'!$E$14,2)</f>
        <v>271.57</v>
      </c>
      <c r="R33" s="58">
        <f>+ROUND((O33*0.25)*'Distribution Wksht'!$E$14,2)</f>
        <v>0</v>
      </c>
      <c r="S33" s="59">
        <f t="shared" si="3"/>
        <v>271.57</v>
      </c>
      <c r="T33" s="58">
        <f>+ROUND((N33*0.25)*'Distribution Wksht'!$E$15,2)</f>
        <v>186.18</v>
      </c>
      <c r="U33" s="58">
        <f>+ROUND((O33*0.25)*'Distribution Wksht'!$E$15,2)</f>
        <v>0</v>
      </c>
      <c r="V33" s="59">
        <f t="shared" si="4"/>
        <v>186.18</v>
      </c>
      <c r="W33" s="58">
        <f>+ROUND((N33*0.25)*'Distribution Wksht'!$E$16,2)</f>
        <v>421.69</v>
      </c>
      <c r="X33" s="58">
        <f>+ROUND((O33*0.25)*'Distribution Wksht'!$E$16,2)</f>
        <v>0</v>
      </c>
      <c r="Y33" s="59">
        <f t="shared" si="5"/>
        <v>421.69</v>
      </c>
      <c r="Z33" s="58">
        <f>+ROUND((N33*0.25)*'Distribution Wksht'!$E$17,2)</f>
        <v>587.47</v>
      </c>
      <c r="AA33" s="58">
        <f>+ROUND((O33*0.25)*'Distribution Wksht'!$E$17,2)</f>
        <v>0</v>
      </c>
      <c r="AB33" s="59">
        <f t="shared" si="6"/>
        <v>587.47</v>
      </c>
      <c r="AC33" s="58">
        <f>+ROUND((N33*0.25)*'Distribution Wksht'!$E$18,2)</f>
        <v>595</v>
      </c>
      <c r="AD33" s="58">
        <f>+ROUND((O33*0.25)*'Distribution Wksht'!$E$18,2)</f>
        <v>0</v>
      </c>
      <c r="AE33" s="59">
        <f t="shared" si="7"/>
        <v>595</v>
      </c>
      <c r="AF33" s="58">
        <f t="shared" si="50"/>
        <v>2061.91</v>
      </c>
      <c r="AG33" s="58">
        <f t="shared" si="51"/>
        <v>0</v>
      </c>
      <c r="AH33" s="59">
        <f t="shared" si="52"/>
        <v>2061.91</v>
      </c>
      <c r="AI33" s="147"/>
      <c r="AJ33" s="97">
        <f>+ROUND((N33*0.25)*'Distribution Wksht'!$L$14,2)</f>
        <v>271.57</v>
      </c>
      <c r="AK33" s="58">
        <f>+ROUND((O33*0.25)*'Distribution Wksht'!$L$14,2)</f>
        <v>0</v>
      </c>
      <c r="AL33" s="59">
        <f t="shared" si="53"/>
        <v>271.57</v>
      </c>
      <c r="AM33" s="58">
        <f>+ROUND((N33*0.25)*'Distribution Wksht'!$L$15,2)</f>
        <v>186.18</v>
      </c>
      <c r="AN33" s="58">
        <f>+ROUND((O33*0.25)*'Distribution Wksht'!$L$15,2)</f>
        <v>0</v>
      </c>
      <c r="AO33" s="59">
        <f t="shared" si="54"/>
        <v>186.18</v>
      </c>
      <c r="AP33" s="58">
        <f>+ROUND((N33*0.25)*'Distribution Wksht'!$L$16,2)</f>
        <v>421.69</v>
      </c>
      <c r="AQ33" s="58">
        <f>+ROUND((O33*0.25)*'Distribution Wksht'!$L$16,2)</f>
        <v>0</v>
      </c>
      <c r="AR33" s="59">
        <f t="shared" si="55"/>
        <v>421.69</v>
      </c>
      <c r="AS33" s="58">
        <f>+ROUND((N33*0.25)*'Distribution Wksht'!$L$17,2)</f>
        <v>587.47</v>
      </c>
      <c r="AT33" s="58">
        <f>+ROUND((O33*0.25)*'Distribution Wksht'!$L$17,2)</f>
        <v>0</v>
      </c>
      <c r="AU33" s="59">
        <f t="shared" si="56"/>
        <v>587.47</v>
      </c>
      <c r="AV33" s="58">
        <f>+ROUND((N33*0.25)*'Distribution Wksht'!$L$18,2)</f>
        <v>595</v>
      </c>
      <c r="AW33" s="58">
        <f>+ROUND((O33*0.25)*'Distribution Wksht'!$L$18,2)</f>
        <v>0</v>
      </c>
      <c r="AX33" s="59">
        <f t="shared" si="57"/>
        <v>595</v>
      </c>
      <c r="AY33" s="58">
        <f t="shared" si="58"/>
        <v>2061.91</v>
      </c>
      <c r="AZ33" s="58">
        <f t="shared" si="59"/>
        <v>0</v>
      </c>
      <c r="BA33" s="59">
        <f t="shared" si="60"/>
        <v>2061.91</v>
      </c>
      <c r="BC33" s="97">
        <f>+ROUND((N33*0.25)*'Distribution Wksht'!$S$14,2)</f>
        <v>266.54000000000002</v>
      </c>
      <c r="BD33" s="58">
        <f>+ROUND((O33*0.25)*'Distribution Wksht'!$S$14,2)</f>
        <v>0</v>
      </c>
      <c r="BE33" s="59">
        <f t="shared" si="61"/>
        <v>266.54000000000002</v>
      </c>
      <c r="BF33" s="58">
        <f>+ROUND((N33*0.25)*'Distribution Wksht'!$S$15,2)</f>
        <v>183.2</v>
      </c>
      <c r="BG33" s="58">
        <f>+ROUND((O33*0.25)*'Distribution Wksht'!$S$15,2)</f>
        <v>0</v>
      </c>
      <c r="BH33" s="59">
        <f t="shared" si="62"/>
        <v>183.2</v>
      </c>
      <c r="BI33" s="58">
        <f>+ROUND((N33*0.25)*'Distribution Wksht'!$S$16,2)</f>
        <v>428.75</v>
      </c>
      <c r="BJ33" s="58">
        <f>+ROUND((O33*0.25)*'Distribution Wksht'!$S$16,2)</f>
        <v>0</v>
      </c>
      <c r="BK33" s="59">
        <f t="shared" si="63"/>
        <v>428.75</v>
      </c>
      <c r="BL33" s="58">
        <f>+ROUND((N33*0.25)*'Distribution Wksht'!$S$17,2)</f>
        <v>591.74</v>
      </c>
      <c r="BM33" s="58">
        <f>+ROUND((O33*0.25)*'Distribution Wksht'!$S$17,2)</f>
        <v>0</v>
      </c>
      <c r="BN33" s="59">
        <f t="shared" si="64"/>
        <v>591.74</v>
      </c>
      <c r="BO33" s="58">
        <f>+ROUND((N33*0.25)*'Distribution Wksht'!$S$18,2)</f>
        <v>591.67999999999995</v>
      </c>
      <c r="BP33" s="58">
        <f>+ROUND((O33*0.25)*'Distribution Wksht'!$S$18,2)</f>
        <v>0</v>
      </c>
      <c r="BQ33" s="59">
        <f t="shared" si="65"/>
        <v>591.67999999999995</v>
      </c>
      <c r="BR33" s="58">
        <f t="shared" si="66"/>
        <v>2061.91</v>
      </c>
      <c r="BS33" s="58">
        <f t="shared" si="67"/>
        <v>0</v>
      </c>
      <c r="BT33" s="59">
        <f t="shared" si="68"/>
        <v>2061.91</v>
      </c>
      <c r="BV33" s="97">
        <f>+ROUND((N33*0.25)*'Distribution Wksht'!$Z$14,2)</f>
        <v>266.54000000000002</v>
      </c>
      <c r="BW33" s="58">
        <f>+ROUND((O33*0.25)*'Distribution Wksht'!$Z$14,2)</f>
        <v>0</v>
      </c>
      <c r="BX33" s="59">
        <f t="shared" si="69"/>
        <v>266.54000000000002</v>
      </c>
      <c r="BY33" s="58">
        <f>+ROUND((N33*0.25)*'Distribution Wksht'!$Z$15,2)</f>
        <v>183.2</v>
      </c>
      <c r="BZ33" s="58">
        <f>+ROUND((O33*0.25)*'Distribution Wksht'!$Z$15,2)</f>
        <v>0</v>
      </c>
      <c r="CA33" s="59">
        <f t="shared" si="70"/>
        <v>183.2</v>
      </c>
      <c r="CB33" s="58">
        <f>+ROUND((N33*0.25)*'Distribution Wksht'!$Z$16,2)</f>
        <v>428.75</v>
      </c>
      <c r="CC33" s="58">
        <f>+ROUND((O33*0.25)*'Distribution Wksht'!$Z$16,2)</f>
        <v>0</v>
      </c>
      <c r="CD33" s="59">
        <f t="shared" si="71"/>
        <v>428.75</v>
      </c>
      <c r="CE33" s="58">
        <f>+ROUND((N33*0.25)*'Distribution Wksht'!$Z$17,2)</f>
        <v>591.74</v>
      </c>
      <c r="CF33" s="58">
        <f>+ROUND((O33*0.25)*'Distribution Wksht'!$Z$17,2)</f>
        <v>0</v>
      </c>
      <c r="CG33" s="59">
        <f t="shared" si="72"/>
        <v>591.74</v>
      </c>
      <c r="CH33" s="58">
        <f>+ROUND((N33*0.25)*'Distribution Wksht'!$Z$18,2)</f>
        <v>591.67999999999995</v>
      </c>
      <c r="CI33" s="58">
        <f>+ROUND((O33*0.25)*'Distribution Wksht'!$Z$18,2)</f>
        <v>0</v>
      </c>
      <c r="CJ33" s="59">
        <f t="shared" si="73"/>
        <v>591.67999999999995</v>
      </c>
      <c r="CK33" s="58">
        <f t="shared" si="74"/>
        <v>2061.91</v>
      </c>
      <c r="CL33" s="58">
        <f t="shared" si="75"/>
        <v>0</v>
      </c>
      <c r="CM33" s="59">
        <f t="shared" si="76"/>
        <v>2061.91</v>
      </c>
      <c r="CO33" s="97">
        <f t="shared" si="77"/>
        <v>1076.22</v>
      </c>
      <c r="CP33" s="58">
        <f t="shared" si="77"/>
        <v>0</v>
      </c>
      <c r="CQ33" s="59">
        <f t="shared" si="78"/>
        <v>1076.22</v>
      </c>
      <c r="CR33" s="58">
        <f t="shared" si="79"/>
        <v>738.76</v>
      </c>
      <c r="CS33" s="58">
        <f t="shared" si="79"/>
        <v>0</v>
      </c>
      <c r="CT33" s="59">
        <f t="shared" si="80"/>
        <v>738.76</v>
      </c>
      <c r="CU33" s="58">
        <f t="shared" si="81"/>
        <v>1700.88</v>
      </c>
      <c r="CV33" s="58">
        <f t="shared" si="81"/>
        <v>0</v>
      </c>
      <c r="CW33" s="59">
        <f t="shared" si="82"/>
        <v>1700.88</v>
      </c>
      <c r="CX33" s="58">
        <f t="shared" si="83"/>
        <v>2358.42</v>
      </c>
      <c r="CY33" s="58">
        <f t="shared" si="83"/>
        <v>0</v>
      </c>
      <c r="CZ33" s="59">
        <f t="shared" si="84"/>
        <v>2358.42</v>
      </c>
      <c r="DA33" s="58">
        <f t="shared" si="85"/>
        <v>2373.3599999999997</v>
      </c>
      <c r="DB33" s="58">
        <f t="shared" si="85"/>
        <v>0</v>
      </c>
      <c r="DC33" s="59">
        <f t="shared" si="86"/>
        <v>2373.3599999999997</v>
      </c>
      <c r="DD33" s="58">
        <f t="shared" si="87"/>
        <v>8247.64</v>
      </c>
      <c r="DE33" s="58">
        <f t="shared" si="87"/>
        <v>0</v>
      </c>
      <c r="DF33" s="59">
        <f t="shared" si="88"/>
        <v>8247.64</v>
      </c>
      <c r="DG33" s="147"/>
    </row>
    <row r="34" spans="1:111" ht="12.75" customHeight="1" x14ac:dyDescent="0.2">
      <c r="A34" s="119">
        <v>70263</v>
      </c>
      <c r="B34" s="135">
        <f>VLOOKUP(A34,'[6]Results - LPR'!$A$2:$C$93,3,FALSE)</f>
        <v>421650702</v>
      </c>
      <c r="C34" s="150" t="s">
        <v>206</v>
      </c>
      <c r="D34" s="108"/>
      <c r="E34" s="110"/>
      <c r="F34" s="110"/>
      <c r="G34" s="114"/>
      <c r="H34" s="115"/>
      <c r="I34" s="120">
        <v>253535.19550145173</v>
      </c>
      <c r="J34" s="120">
        <v>0</v>
      </c>
      <c r="K34" s="120">
        <v>0</v>
      </c>
      <c r="L34" s="110">
        <f t="shared" si="0"/>
        <v>253535.19550145173</v>
      </c>
      <c r="N34" s="56">
        <f t="shared" si="1"/>
        <v>253535.19550145173</v>
      </c>
      <c r="O34" s="56">
        <f t="shared" si="2"/>
        <v>0</v>
      </c>
      <c r="Q34" s="96">
        <f>+ROUND((N34*0.25)*'Distribution Wksht'!$E$14,2)</f>
        <v>8348.0400000000009</v>
      </c>
      <c r="R34" s="56">
        <f>+ROUND((O34*0.25)*'Distribution Wksht'!$E$14,2)</f>
        <v>0</v>
      </c>
      <c r="S34" s="57">
        <f t="shared" si="3"/>
        <v>8348.0400000000009</v>
      </c>
      <c r="T34" s="56">
        <f>+ROUND((N34*0.25)*'Distribution Wksht'!$E$15,2)</f>
        <v>5723.32</v>
      </c>
      <c r="U34" s="56">
        <f>+ROUND((O34*0.25)*'Distribution Wksht'!$E$15,2)</f>
        <v>0</v>
      </c>
      <c r="V34" s="57">
        <f t="shared" si="4"/>
        <v>5723.32</v>
      </c>
      <c r="W34" s="56">
        <f>+ROUND((N34*0.25)*'Distribution Wksht'!$E$16,2)</f>
        <v>12962.83</v>
      </c>
      <c r="X34" s="56">
        <f>+ROUND((O34*0.25)*'Distribution Wksht'!$E$16,2)</f>
        <v>0</v>
      </c>
      <c r="Y34" s="57">
        <f t="shared" si="5"/>
        <v>12962.83</v>
      </c>
      <c r="Z34" s="56">
        <f>+ROUND((N34*0.25)*'Distribution Wksht'!$E$17,2)</f>
        <v>18059.11</v>
      </c>
      <c r="AA34" s="56">
        <f>+ROUND((O34*0.25)*'Distribution Wksht'!$E$17,2)</f>
        <v>0</v>
      </c>
      <c r="AB34" s="57">
        <f t="shared" si="6"/>
        <v>18059.11</v>
      </c>
      <c r="AC34" s="56">
        <f>+ROUND((N34*0.25)*'Distribution Wksht'!$E$18,2)</f>
        <v>18290.509999999998</v>
      </c>
      <c r="AD34" s="56">
        <f>+ROUND((O34*0.25)*'Distribution Wksht'!$E$18,2)</f>
        <v>0</v>
      </c>
      <c r="AE34" s="57">
        <f t="shared" si="7"/>
        <v>18290.509999999998</v>
      </c>
      <c r="AF34" s="56">
        <f t="shared" si="50"/>
        <v>63383.81</v>
      </c>
      <c r="AG34" s="56">
        <f t="shared" si="51"/>
        <v>0</v>
      </c>
      <c r="AH34" s="57">
        <f t="shared" si="52"/>
        <v>63383.81</v>
      </c>
      <c r="AI34" s="147"/>
      <c r="AJ34" s="96">
        <f>+ROUND((N34*0.25)*'Distribution Wksht'!$L$14,2)</f>
        <v>8348.0400000000009</v>
      </c>
      <c r="AK34" s="56">
        <f>+ROUND((O34*0.25)*'Distribution Wksht'!$L$14,2)</f>
        <v>0</v>
      </c>
      <c r="AL34" s="57">
        <f t="shared" si="53"/>
        <v>8348.0400000000009</v>
      </c>
      <c r="AM34" s="56">
        <f>+ROUND((N34*0.25)*'Distribution Wksht'!$L$15,2)</f>
        <v>5723.32</v>
      </c>
      <c r="AN34" s="56">
        <f>+ROUND((O34*0.25)*'Distribution Wksht'!$L$15,2)</f>
        <v>0</v>
      </c>
      <c r="AO34" s="57">
        <f t="shared" si="54"/>
        <v>5723.32</v>
      </c>
      <c r="AP34" s="56">
        <f>+ROUND((N34*0.25)*'Distribution Wksht'!$L$16,2)</f>
        <v>12962.83</v>
      </c>
      <c r="AQ34" s="56">
        <f>+ROUND((O34*0.25)*'Distribution Wksht'!$L$16,2)</f>
        <v>0</v>
      </c>
      <c r="AR34" s="57">
        <f t="shared" si="55"/>
        <v>12962.83</v>
      </c>
      <c r="AS34" s="56">
        <f>+ROUND((N34*0.25)*'Distribution Wksht'!$L$17,2)</f>
        <v>18059.11</v>
      </c>
      <c r="AT34" s="56">
        <f>+ROUND((O34*0.25)*'Distribution Wksht'!$L$17,2)</f>
        <v>0</v>
      </c>
      <c r="AU34" s="57">
        <f t="shared" si="56"/>
        <v>18059.11</v>
      </c>
      <c r="AV34" s="56">
        <f>+ROUND((N34*0.25)*'Distribution Wksht'!$L$18,2)</f>
        <v>18290.509999999998</v>
      </c>
      <c r="AW34" s="56">
        <f>+ROUND((O34*0.25)*'Distribution Wksht'!$L$18,2)</f>
        <v>0</v>
      </c>
      <c r="AX34" s="57">
        <f t="shared" si="57"/>
        <v>18290.509999999998</v>
      </c>
      <c r="AY34" s="56">
        <f t="shared" si="58"/>
        <v>63383.81</v>
      </c>
      <c r="AZ34" s="56">
        <f t="shared" si="59"/>
        <v>0</v>
      </c>
      <c r="BA34" s="57">
        <f t="shared" si="60"/>
        <v>63383.81</v>
      </c>
      <c r="BC34" s="96">
        <f>+ROUND((N34*0.25)*'Distribution Wksht'!$S$14,2)</f>
        <v>8193.58</v>
      </c>
      <c r="BD34" s="56">
        <f>+ROUND((O34*0.25)*'Distribution Wksht'!$S$14,2)</f>
        <v>0</v>
      </c>
      <c r="BE34" s="57">
        <f t="shared" si="61"/>
        <v>8193.58</v>
      </c>
      <c r="BF34" s="56">
        <f>+ROUND((N34*0.25)*'Distribution Wksht'!$S$15,2)</f>
        <v>5631.5</v>
      </c>
      <c r="BG34" s="56">
        <f>+ROUND((O34*0.25)*'Distribution Wksht'!$S$15,2)</f>
        <v>0</v>
      </c>
      <c r="BH34" s="57">
        <f t="shared" si="62"/>
        <v>5631.5</v>
      </c>
      <c r="BI34" s="56">
        <f>+ROUND((N34*0.25)*'Distribution Wksht'!$S$16,2)</f>
        <v>13179.88</v>
      </c>
      <c r="BJ34" s="56">
        <f>+ROUND((O34*0.25)*'Distribution Wksht'!$S$16,2)</f>
        <v>0</v>
      </c>
      <c r="BK34" s="57">
        <f t="shared" si="63"/>
        <v>13179.88</v>
      </c>
      <c r="BL34" s="56">
        <f>+ROUND((N34*0.25)*'Distribution Wksht'!$S$17,2)</f>
        <v>18190.3</v>
      </c>
      <c r="BM34" s="56">
        <f>+ROUND((O34*0.25)*'Distribution Wksht'!$S$17,2)</f>
        <v>0</v>
      </c>
      <c r="BN34" s="57">
        <f t="shared" si="64"/>
        <v>18190.3</v>
      </c>
      <c r="BO34" s="56">
        <f>+ROUND((N34*0.25)*'Distribution Wksht'!$S$18,2)</f>
        <v>18188.55</v>
      </c>
      <c r="BP34" s="56">
        <f>+ROUND((O34*0.25)*'Distribution Wksht'!$S$18,2)</f>
        <v>0</v>
      </c>
      <c r="BQ34" s="57">
        <f t="shared" si="65"/>
        <v>18188.55</v>
      </c>
      <c r="BR34" s="56">
        <f t="shared" si="66"/>
        <v>63383.81</v>
      </c>
      <c r="BS34" s="56">
        <f t="shared" si="67"/>
        <v>0</v>
      </c>
      <c r="BT34" s="57">
        <f t="shared" si="68"/>
        <v>63383.81</v>
      </c>
      <c r="BV34" s="96">
        <f>+ROUND((N34*0.25)*'Distribution Wksht'!$Z$14,2)</f>
        <v>8193.58</v>
      </c>
      <c r="BW34" s="56">
        <f>+ROUND((O34*0.25)*'Distribution Wksht'!$Z$14,2)</f>
        <v>0</v>
      </c>
      <c r="BX34" s="57">
        <f t="shared" si="69"/>
        <v>8193.58</v>
      </c>
      <c r="BY34" s="56">
        <f>+ROUND((N34*0.25)*'Distribution Wksht'!$Z$15,2)</f>
        <v>5631.5</v>
      </c>
      <c r="BZ34" s="56">
        <f>+ROUND((O34*0.25)*'Distribution Wksht'!$Z$15,2)</f>
        <v>0</v>
      </c>
      <c r="CA34" s="57">
        <f t="shared" si="70"/>
        <v>5631.5</v>
      </c>
      <c r="CB34" s="56">
        <f>+ROUND((N34*0.25)*'Distribution Wksht'!$Z$16,2)</f>
        <v>13179.88</v>
      </c>
      <c r="CC34" s="56">
        <f>+ROUND((O34*0.25)*'Distribution Wksht'!$Z$16,2)</f>
        <v>0</v>
      </c>
      <c r="CD34" s="57">
        <f t="shared" si="71"/>
        <v>13179.88</v>
      </c>
      <c r="CE34" s="56">
        <f>+ROUND((N34*0.25)*'Distribution Wksht'!$Z$17,2)</f>
        <v>18190.3</v>
      </c>
      <c r="CF34" s="56">
        <f>+ROUND((O34*0.25)*'Distribution Wksht'!$Z$17,2)</f>
        <v>0</v>
      </c>
      <c r="CG34" s="57">
        <f t="shared" si="72"/>
        <v>18190.3</v>
      </c>
      <c r="CH34" s="56">
        <f>+ROUND((N34*0.25)*'Distribution Wksht'!$Z$18,2)</f>
        <v>18188.55</v>
      </c>
      <c r="CI34" s="56">
        <f>+ROUND((O34*0.25)*'Distribution Wksht'!$Z$18,2)</f>
        <v>0</v>
      </c>
      <c r="CJ34" s="57">
        <f t="shared" si="73"/>
        <v>18188.55</v>
      </c>
      <c r="CK34" s="56">
        <f t="shared" si="74"/>
        <v>63383.81</v>
      </c>
      <c r="CL34" s="56">
        <f t="shared" si="75"/>
        <v>0</v>
      </c>
      <c r="CM34" s="57">
        <f t="shared" si="76"/>
        <v>63383.81</v>
      </c>
      <c r="CO34" s="96">
        <f t="shared" si="77"/>
        <v>33083.240000000005</v>
      </c>
      <c r="CP34" s="56">
        <f t="shared" si="77"/>
        <v>0</v>
      </c>
      <c r="CQ34" s="57">
        <f t="shared" si="78"/>
        <v>33083.240000000005</v>
      </c>
      <c r="CR34" s="56">
        <f t="shared" si="79"/>
        <v>22709.64</v>
      </c>
      <c r="CS34" s="56">
        <f t="shared" si="79"/>
        <v>0</v>
      </c>
      <c r="CT34" s="57">
        <f t="shared" si="80"/>
        <v>22709.64</v>
      </c>
      <c r="CU34" s="56">
        <f t="shared" si="81"/>
        <v>52285.42</v>
      </c>
      <c r="CV34" s="56">
        <f t="shared" si="81"/>
        <v>0</v>
      </c>
      <c r="CW34" s="57">
        <f t="shared" si="82"/>
        <v>52285.42</v>
      </c>
      <c r="CX34" s="56">
        <f t="shared" si="83"/>
        <v>72498.820000000007</v>
      </c>
      <c r="CY34" s="56">
        <f t="shared" si="83"/>
        <v>0</v>
      </c>
      <c r="CZ34" s="57">
        <f t="shared" si="84"/>
        <v>72498.820000000007</v>
      </c>
      <c r="DA34" s="56">
        <f t="shared" si="85"/>
        <v>72958.12</v>
      </c>
      <c r="DB34" s="56">
        <f t="shared" si="85"/>
        <v>0</v>
      </c>
      <c r="DC34" s="57">
        <f t="shared" si="86"/>
        <v>72958.12</v>
      </c>
      <c r="DD34" s="56">
        <f t="shared" si="87"/>
        <v>253535.24</v>
      </c>
      <c r="DE34" s="56">
        <f t="shared" si="87"/>
        <v>0</v>
      </c>
      <c r="DF34" s="57">
        <f t="shared" si="88"/>
        <v>253535.24</v>
      </c>
      <c r="DG34" s="147"/>
    </row>
    <row r="35" spans="1:111" ht="12.75" customHeight="1" x14ac:dyDescent="0.2">
      <c r="A35" s="121">
        <v>76053</v>
      </c>
      <c r="B35" s="136">
        <f>VLOOKUP(A35,'[6]Results - LPR'!$A$2:$C$93,3,FALSE)</f>
        <v>50557888</v>
      </c>
      <c r="C35" s="151" t="s">
        <v>289</v>
      </c>
      <c r="D35" s="107"/>
      <c r="E35" s="111"/>
      <c r="F35" s="111"/>
      <c r="G35" s="112"/>
      <c r="H35" s="113"/>
      <c r="I35" s="122">
        <v>1897373.5797497742</v>
      </c>
      <c r="J35" s="122">
        <v>1753.1491283479697</v>
      </c>
      <c r="K35" s="122">
        <v>0</v>
      </c>
      <c r="L35" s="111">
        <f t="shared" si="0"/>
        <v>1899126.7288781221</v>
      </c>
      <c r="N35" s="58">
        <f t="shared" si="1"/>
        <v>1897373.5797497742</v>
      </c>
      <c r="O35" s="58">
        <f t="shared" si="2"/>
        <v>1753.1491283479697</v>
      </c>
      <c r="Q35" s="97">
        <f>+ROUND((N35*0.25)*'Distribution Wksht'!$E$14,2)</f>
        <v>62473.98</v>
      </c>
      <c r="R35" s="58">
        <f>+ROUND((O35*0.25)*'Distribution Wksht'!$E$14,2)</f>
        <v>57.73</v>
      </c>
      <c r="S35" s="59">
        <f t="shared" si="3"/>
        <v>62531.710000000006</v>
      </c>
      <c r="T35" s="58">
        <f>+ROUND((N35*0.25)*'Distribution Wksht'!$E$15,2)</f>
        <v>42831.4</v>
      </c>
      <c r="U35" s="58">
        <f>+ROUND((O35*0.25)*'Distribution Wksht'!$E$15,2)</f>
        <v>39.58</v>
      </c>
      <c r="V35" s="59">
        <f t="shared" si="4"/>
        <v>42870.98</v>
      </c>
      <c r="W35" s="58">
        <f>+ROUND((N35*0.25)*'Distribution Wksht'!$E$16,2)</f>
        <v>97009.55</v>
      </c>
      <c r="X35" s="58">
        <f>+ROUND((O35*0.25)*'Distribution Wksht'!$E$16,2)</f>
        <v>89.64</v>
      </c>
      <c r="Y35" s="59">
        <f t="shared" si="5"/>
        <v>97099.19</v>
      </c>
      <c r="Z35" s="58">
        <f>+ROUND((N35*0.25)*'Distribution Wksht'!$E$17,2)</f>
        <v>135148.38</v>
      </c>
      <c r="AA35" s="58">
        <f>+ROUND((O35*0.25)*'Distribution Wksht'!$E$17,2)</f>
        <v>124.88</v>
      </c>
      <c r="AB35" s="59">
        <f t="shared" si="6"/>
        <v>135273.26</v>
      </c>
      <c r="AC35" s="58">
        <f>+ROUND((N35*0.25)*'Distribution Wksht'!$E$18,2)</f>
        <v>136880.09</v>
      </c>
      <c r="AD35" s="58">
        <f>+ROUND((O35*0.25)*'Distribution Wksht'!$E$18,2)</f>
        <v>126.48</v>
      </c>
      <c r="AE35" s="59">
        <f t="shared" si="7"/>
        <v>137006.57</v>
      </c>
      <c r="AF35" s="58">
        <f t="shared" si="50"/>
        <v>474343.4</v>
      </c>
      <c r="AG35" s="58">
        <f t="shared" si="51"/>
        <v>438.31</v>
      </c>
      <c r="AH35" s="59">
        <f t="shared" si="52"/>
        <v>474781.71</v>
      </c>
      <c r="AI35" s="147"/>
      <c r="AJ35" s="97">
        <f>+ROUND((N35*0.25)*'Distribution Wksht'!$L$14,2)</f>
        <v>62473.98</v>
      </c>
      <c r="AK35" s="58">
        <f>+ROUND((O35*0.25)*'Distribution Wksht'!$L$14,2)</f>
        <v>57.73</v>
      </c>
      <c r="AL35" s="59">
        <f t="shared" si="53"/>
        <v>62531.710000000006</v>
      </c>
      <c r="AM35" s="58">
        <f>+ROUND((N35*0.25)*'Distribution Wksht'!$L$15,2)</f>
        <v>42831.4</v>
      </c>
      <c r="AN35" s="58">
        <f>+ROUND((O35*0.25)*'Distribution Wksht'!$L$15,2)</f>
        <v>39.58</v>
      </c>
      <c r="AO35" s="59">
        <f t="shared" si="54"/>
        <v>42870.98</v>
      </c>
      <c r="AP35" s="58">
        <f>+ROUND((N35*0.25)*'Distribution Wksht'!$L$16,2)</f>
        <v>97009.55</v>
      </c>
      <c r="AQ35" s="58">
        <f>+ROUND((O35*0.25)*'Distribution Wksht'!$L$16,2)</f>
        <v>89.64</v>
      </c>
      <c r="AR35" s="59">
        <f t="shared" si="55"/>
        <v>97099.19</v>
      </c>
      <c r="AS35" s="58">
        <f>+ROUND((N35*0.25)*'Distribution Wksht'!$L$17,2)</f>
        <v>135148.38</v>
      </c>
      <c r="AT35" s="58">
        <f>+ROUND((O35*0.25)*'Distribution Wksht'!$L$17,2)</f>
        <v>124.88</v>
      </c>
      <c r="AU35" s="59">
        <f t="shared" si="56"/>
        <v>135273.26</v>
      </c>
      <c r="AV35" s="58">
        <f>+ROUND((N35*0.25)*'Distribution Wksht'!$L$18,2)</f>
        <v>136880.09</v>
      </c>
      <c r="AW35" s="58">
        <f>+ROUND((O35*0.25)*'Distribution Wksht'!$L$18,2)</f>
        <v>126.48</v>
      </c>
      <c r="AX35" s="59">
        <f t="shared" si="57"/>
        <v>137006.57</v>
      </c>
      <c r="AY35" s="58">
        <f t="shared" si="58"/>
        <v>474343.4</v>
      </c>
      <c r="AZ35" s="58">
        <f t="shared" si="59"/>
        <v>438.31</v>
      </c>
      <c r="BA35" s="59">
        <f t="shared" si="60"/>
        <v>474781.71</v>
      </c>
      <c r="BC35" s="97">
        <f>+ROUND((N35*0.25)*'Distribution Wksht'!$S$14,2)</f>
        <v>61318.01</v>
      </c>
      <c r="BD35" s="58">
        <f>+ROUND((O35*0.25)*'Distribution Wksht'!$S$14,2)</f>
        <v>56.66</v>
      </c>
      <c r="BE35" s="59">
        <f t="shared" si="61"/>
        <v>61374.670000000006</v>
      </c>
      <c r="BF35" s="58">
        <f>+ROUND((N35*0.25)*'Distribution Wksht'!$S$15,2)</f>
        <v>42144.29</v>
      </c>
      <c r="BG35" s="58">
        <f>+ROUND((O35*0.25)*'Distribution Wksht'!$S$15,2)</f>
        <v>38.94</v>
      </c>
      <c r="BH35" s="59">
        <f t="shared" si="62"/>
        <v>42183.23</v>
      </c>
      <c r="BI35" s="58">
        <f>+ROUND((N35*0.25)*'Distribution Wksht'!$S$16,2)</f>
        <v>98633.83</v>
      </c>
      <c r="BJ35" s="58">
        <f>+ROUND((O35*0.25)*'Distribution Wksht'!$S$16,2)</f>
        <v>91.14</v>
      </c>
      <c r="BK35" s="59">
        <f t="shared" si="63"/>
        <v>98724.97</v>
      </c>
      <c r="BL35" s="58">
        <f>+ROUND((N35*0.25)*'Distribution Wksht'!$S$17,2)</f>
        <v>136130.20000000001</v>
      </c>
      <c r="BM35" s="58">
        <f>+ROUND((O35*0.25)*'Distribution Wksht'!$S$17,2)</f>
        <v>125.78</v>
      </c>
      <c r="BN35" s="59">
        <f t="shared" si="64"/>
        <v>136255.98000000001</v>
      </c>
      <c r="BO35" s="58">
        <f>+ROUND((N35*0.25)*'Distribution Wksht'!$S$18,2)</f>
        <v>136117.06</v>
      </c>
      <c r="BP35" s="58">
        <f>+ROUND((O35*0.25)*'Distribution Wksht'!$S$18,2)</f>
        <v>125.77</v>
      </c>
      <c r="BQ35" s="59">
        <f t="shared" si="65"/>
        <v>136242.82999999999</v>
      </c>
      <c r="BR35" s="58">
        <f t="shared" si="66"/>
        <v>474343.39</v>
      </c>
      <c r="BS35" s="58">
        <f t="shared" si="67"/>
        <v>438.28999999999996</v>
      </c>
      <c r="BT35" s="59">
        <f t="shared" si="68"/>
        <v>474781.68</v>
      </c>
      <c r="BV35" s="97">
        <f>+ROUND((N35*0.25)*'Distribution Wksht'!$Z$14,2)</f>
        <v>61318.01</v>
      </c>
      <c r="BW35" s="58">
        <f>+ROUND((O35*0.25)*'Distribution Wksht'!$Z$14,2)</f>
        <v>56.66</v>
      </c>
      <c r="BX35" s="59">
        <f t="shared" si="69"/>
        <v>61374.670000000006</v>
      </c>
      <c r="BY35" s="58">
        <f>+ROUND((N35*0.25)*'Distribution Wksht'!$Z$15,2)</f>
        <v>42144.29</v>
      </c>
      <c r="BZ35" s="58">
        <f>+ROUND((O35*0.25)*'Distribution Wksht'!$Z$15,2)</f>
        <v>38.94</v>
      </c>
      <c r="CA35" s="59">
        <f t="shared" si="70"/>
        <v>42183.23</v>
      </c>
      <c r="CB35" s="58">
        <f>+ROUND((N35*0.25)*'Distribution Wksht'!$Z$16,2)</f>
        <v>98633.83</v>
      </c>
      <c r="CC35" s="58">
        <f>+ROUND((O35*0.25)*'Distribution Wksht'!$Z$16,2)</f>
        <v>91.14</v>
      </c>
      <c r="CD35" s="59">
        <f t="shared" si="71"/>
        <v>98724.97</v>
      </c>
      <c r="CE35" s="58">
        <f>+ROUND((N35*0.25)*'Distribution Wksht'!$Z$17,2)</f>
        <v>136130.20000000001</v>
      </c>
      <c r="CF35" s="58">
        <f>+ROUND((O35*0.25)*'Distribution Wksht'!$Z$17,2)</f>
        <v>125.78</v>
      </c>
      <c r="CG35" s="59">
        <f t="shared" si="72"/>
        <v>136255.98000000001</v>
      </c>
      <c r="CH35" s="58">
        <f>+ROUND((N35*0.25)*'Distribution Wksht'!$Z$18,2)</f>
        <v>136117.06</v>
      </c>
      <c r="CI35" s="58">
        <f>+ROUND((O35*0.25)*'Distribution Wksht'!$Z$18,2)</f>
        <v>125.77</v>
      </c>
      <c r="CJ35" s="59">
        <f t="shared" si="73"/>
        <v>136242.82999999999</v>
      </c>
      <c r="CK35" s="58">
        <f t="shared" si="74"/>
        <v>474343.39</v>
      </c>
      <c r="CL35" s="58">
        <f t="shared" si="75"/>
        <v>438.28999999999996</v>
      </c>
      <c r="CM35" s="59">
        <f t="shared" si="76"/>
        <v>474781.68</v>
      </c>
      <c r="CO35" s="97">
        <f t="shared" si="77"/>
        <v>247583.98</v>
      </c>
      <c r="CP35" s="58">
        <f t="shared" si="77"/>
        <v>228.78</v>
      </c>
      <c r="CQ35" s="59">
        <f t="shared" si="78"/>
        <v>247812.76</v>
      </c>
      <c r="CR35" s="58">
        <f t="shared" si="79"/>
        <v>169951.38</v>
      </c>
      <c r="CS35" s="58">
        <f t="shared" si="79"/>
        <v>157.04</v>
      </c>
      <c r="CT35" s="59">
        <f t="shared" si="80"/>
        <v>170108.42</v>
      </c>
      <c r="CU35" s="58">
        <f t="shared" si="81"/>
        <v>391286.76</v>
      </c>
      <c r="CV35" s="58">
        <f t="shared" si="81"/>
        <v>361.56</v>
      </c>
      <c r="CW35" s="59">
        <f t="shared" si="82"/>
        <v>391648.32</v>
      </c>
      <c r="CX35" s="58">
        <f t="shared" si="83"/>
        <v>542557.16</v>
      </c>
      <c r="CY35" s="58">
        <f t="shared" si="83"/>
        <v>501.31999999999994</v>
      </c>
      <c r="CZ35" s="59">
        <f t="shared" si="84"/>
        <v>543058.48</v>
      </c>
      <c r="DA35" s="58">
        <f t="shared" si="85"/>
        <v>545994.30000000005</v>
      </c>
      <c r="DB35" s="58">
        <f t="shared" si="85"/>
        <v>504.5</v>
      </c>
      <c r="DC35" s="59">
        <f t="shared" si="86"/>
        <v>546498.80000000005</v>
      </c>
      <c r="DD35" s="58">
        <f t="shared" si="87"/>
        <v>1897373.58</v>
      </c>
      <c r="DE35" s="58">
        <f t="shared" si="87"/>
        <v>1753.1999999999998</v>
      </c>
      <c r="DF35" s="59">
        <f t="shared" si="88"/>
        <v>1899126.78</v>
      </c>
      <c r="DG35" s="147"/>
    </row>
    <row r="36" spans="1:111" ht="12.75" hidden="1" customHeight="1" x14ac:dyDescent="0.2">
      <c r="A36" s="119">
        <v>70337</v>
      </c>
      <c r="B36" s="135">
        <f>VLOOKUP(A36,'[6]Results - LPR'!$A$2:$C$93,3,FALSE)</f>
        <v>455174307</v>
      </c>
      <c r="C36" s="150" t="s">
        <v>207</v>
      </c>
      <c r="D36" s="108"/>
      <c r="E36" s="110"/>
      <c r="F36" s="110"/>
      <c r="G36" s="114"/>
      <c r="H36" s="115"/>
      <c r="I36" s="120">
        <v>0</v>
      </c>
      <c r="J36" s="120">
        <v>0</v>
      </c>
      <c r="K36" s="120">
        <v>0</v>
      </c>
      <c r="L36" s="110">
        <f t="shared" si="0"/>
        <v>0</v>
      </c>
      <c r="N36" s="56">
        <f t="shared" si="1"/>
        <v>0</v>
      </c>
      <c r="O36" s="56">
        <f t="shared" si="2"/>
        <v>0</v>
      </c>
      <c r="Q36" s="96">
        <f>+ROUND((N36*0.25)*'Distribution Wksht'!$E$14,2)</f>
        <v>0</v>
      </c>
      <c r="R36" s="56"/>
      <c r="S36" s="57">
        <f t="shared" si="3"/>
        <v>0</v>
      </c>
      <c r="T36" s="56">
        <f>+ROUND((N36*0.25)*'Distribution Wksht'!$E$15,2)</f>
        <v>0</v>
      </c>
      <c r="U36" s="56"/>
      <c r="V36" s="57">
        <f t="shared" si="4"/>
        <v>0</v>
      </c>
      <c r="W36" s="56">
        <f>+ROUND((N36*0.25)*'Distribution Wksht'!$E$16,2)</f>
        <v>0</v>
      </c>
      <c r="X36" s="56"/>
      <c r="Y36" s="57">
        <f t="shared" si="5"/>
        <v>0</v>
      </c>
      <c r="Z36" s="56">
        <f>+ROUND((N36*0.25)*'Distribution Wksht'!$E$17,2)</f>
        <v>0</v>
      </c>
      <c r="AA36" s="56"/>
      <c r="AB36" s="57">
        <f t="shared" si="6"/>
        <v>0</v>
      </c>
      <c r="AC36" s="56">
        <f>+ROUND((N36*0.25)*'Distribution Wksht'!$E$18,2)</f>
        <v>0</v>
      </c>
      <c r="AD36" s="56"/>
      <c r="AE36" s="57">
        <f t="shared" si="7"/>
        <v>0</v>
      </c>
      <c r="AF36" s="56">
        <f t="shared" si="50"/>
        <v>0</v>
      </c>
      <c r="AG36" s="56">
        <f t="shared" si="51"/>
        <v>0</v>
      </c>
      <c r="AH36" s="57">
        <f t="shared" si="52"/>
        <v>0</v>
      </c>
      <c r="AJ36" s="96">
        <f>+ROUND((N36*0.25)*'Distribution Wksht'!$L$14,2)</f>
        <v>0</v>
      </c>
      <c r="AK36" s="56">
        <f>+ROUND((O36*0.25)*'Distribution Wksht'!$L$14,2)</f>
        <v>0</v>
      </c>
      <c r="AL36" s="57">
        <f t="shared" si="53"/>
        <v>0</v>
      </c>
      <c r="AM36" s="56">
        <f>+ROUND((N36*0.25)*'Distribution Wksht'!$L$15,2)</f>
        <v>0</v>
      </c>
      <c r="AN36" s="56">
        <f>+ROUND((O36*0.25)*'Distribution Wksht'!$L$15,2)</f>
        <v>0</v>
      </c>
      <c r="AO36" s="57">
        <f t="shared" si="54"/>
        <v>0</v>
      </c>
      <c r="AP36" s="56">
        <f>+ROUND((N36*0.25)*'Distribution Wksht'!$L$16,2)</f>
        <v>0</v>
      </c>
      <c r="AQ36" s="56">
        <f>+ROUND((O36*0.25)*'Distribution Wksht'!$L$16,2)</f>
        <v>0</v>
      </c>
      <c r="AR36" s="57">
        <f t="shared" si="55"/>
        <v>0</v>
      </c>
      <c r="AS36" s="56">
        <f>+ROUND((N36*0.25)*'Distribution Wksht'!$L$17,2)</f>
        <v>0</v>
      </c>
      <c r="AT36" s="56">
        <f>+ROUND((O36*0.25)*'Distribution Wksht'!$L$17,2)</f>
        <v>0</v>
      </c>
      <c r="AU36" s="57">
        <f t="shared" si="56"/>
        <v>0</v>
      </c>
      <c r="AV36" s="56">
        <f>+ROUND((N36*0.25)*'Distribution Wksht'!$L$18,2)</f>
        <v>0</v>
      </c>
      <c r="AW36" s="56">
        <f>+ROUND((O36*0.25)*'Distribution Wksht'!$L$18,2)</f>
        <v>0</v>
      </c>
      <c r="AX36" s="57">
        <f t="shared" si="57"/>
        <v>0</v>
      </c>
      <c r="AY36" s="56">
        <f t="shared" si="58"/>
        <v>0</v>
      </c>
      <c r="AZ36" s="56">
        <f t="shared" si="59"/>
        <v>0</v>
      </c>
      <c r="BA36" s="57">
        <f t="shared" si="60"/>
        <v>0</v>
      </c>
      <c r="BC36" s="96">
        <f>+ROUND((N36*0.25)*'Distribution Wksht'!$S$14,2)</f>
        <v>0</v>
      </c>
      <c r="BD36" s="56"/>
      <c r="BE36" s="57">
        <f t="shared" si="61"/>
        <v>0</v>
      </c>
      <c r="BF36" s="56">
        <f>+ROUND((N36*0.25)*'Distribution Wksht'!$S$15,2)</f>
        <v>0</v>
      </c>
      <c r="BG36" s="56"/>
      <c r="BH36" s="57">
        <f t="shared" si="62"/>
        <v>0</v>
      </c>
      <c r="BI36" s="56">
        <f>+ROUND((N36*0.25)*'Distribution Wksht'!$S$16,2)</f>
        <v>0</v>
      </c>
      <c r="BJ36" s="56"/>
      <c r="BK36" s="57">
        <f t="shared" si="63"/>
        <v>0</v>
      </c>
      <c r="BL36" s="56">
        <f>+ROUND((N36*0.25)*'Distribution Wksht'!$S$17,2)</f>
        <v>0</v>
      </c>
      <c r="BM36" s="56"/>
      <c r="BN36" s="57">
        <f t="shared" si="64"/>
        <v>0</v>
      </c>
      <c r="BO36" s="56">
        <f>+ROUND((N36*0.25)*'Distribution Wksht'!$S$18,2)</f>
        <v>0</v>
      </c>
      <c r="BP36" s="56"/>
      <c r="BQ36" s="57">
        <f t="shared" si="65"/>
        <v>0</v>
      </c>
      <c r="BR36" s="56">
        <f t="shared" si="66"/>
        <v>0</v>
      </c>
      <c r="BS36" s="56">
        <f t="shared" si="67"/>
        <v>0</v>
      </c>
      <c r="BT36" s="57">
        <f t="shared" si="68"/>
        <v>0</v>
      </c>
      <c r="BV36" s="96">
        <f>+ROUND((N36*0.25)*'Distribution Wksht'!$Z$14,2)</f>
        <v>0</v>
      </c>
      <c r="BW36" s="56"/>
      <c r="BX36" s="57">
        <f t="shared" si="69"/>
        <v>0</v>
      </c>
      <c r="BY36" s="56">
        <f>+ROUND((N36*0.25)*'Distribution Wksht'!$Z$15,2)</f>
        <v>0</v>
      </c>
      <c r="BZ36" s="56"/>
      <c r="CA36" s="57">
        <f t="shared" si="70"/>
        <v>0</v>
      </c>
      <c r="CB36" s="56">
        <f>+ROUND((N36*0.25)*'Distribution Wksht'!$Z$16,2)</f>
        <v>0</v>
      </c>
      <c r="CC36" s="56"/>
      <c r="CD36" s="57">
        <f t="shared" si="71"/>
        <v>0</v>
      </c>
      <c r="CE36" s="56">
        <f>+ROUND((N36*0.25)*'Distribution Wksht'!$Z$17,2)</f>
        <v>0</v>
      </c>
      <c r="CF36" s="56"/>
      <c r="CG36" s="57">
        <f t="shared" si="72"/>
        <v>0</v>
      </c>
      <c r="CH36" s="56">
        <f>+ROUND((N36*0.25)*'Distribution Wksht'!$Z$18,2)</f>
        <v>0</v>
      </c>
      <c r="CI36" s="56"/>
      <c r="CJ36" s="57">
        <f t="shared" si="73"/>
        <v>0</v>
      </c>
      <c r="CK36" s="56">
        <f t="shared" si="74"/>
        <v>0</v>
      </c>
      <c r="CL36" s="56">
        <f t="shared" si="75"/>
        <v>0</v>
      </c>
      <c r="CM36" s="57">
        <f t="shared" si="76"/>
        <v>0</v>
      </c>
      <c r="CO36" s="96">
        <f t="shared" si="77"/>
        <v>0</v>
      </c>
      <c r="CP36" s="56">
        <f t="shared" si="77"/>
        <v>0</v>
      </c>
      <c r="CQ36" s="57">
        <f t="shared" si="78"/>
        <v>0</v>
      </c>
      <c r="CR36" s="56">
        <f t="shared" si="79"/>
        <v>0</v>
      </c>
      <c r="CS36" s="56">
        <f t="shared" si="79"/>
        <v>0</v>
      </c>
      <c r="CT36" s="57">
        <f t="shared" si="80"/>
        <v>0</v>
      </c>
      <c r="CU36" s="56">
        <f t="shared" si="81"/>
        <v>0</v>
      </c>
      <c r="CV36" s="56">
        <f t="shared" si="81"/>
        <v>0</v>
      </c>
      <c r="CW36" s="57">
        <f t="shared" si="82"/>
        <v>0</v>
      </c>
      <c r="CX36" s="56">
        <f t="shared" si="83"/>
        <v>0</v>
      </c>
      <c r="CY36" s="56">
        <f t="shared" si="83"/>
        <v>0</v>
      </c>
      <c r="CZ36" s="57">
        <f t="shared" si="84"/>
        <v>0</v>
      </c>
      <c r="DA36" s="56">
        <f t="shared" si="85"/>
        <v>0</v>
      </c>
      <c r="DB36" s="56">
        <f t="shared" si="85"/>
        <v>0</v>
      </c>
      <c r="DC36" s="57">
        <f t="shared" si="86"/>
        <v>0</v>
      </c>
      <c r="DD36" s="56">
        <f t="shared" si="87"/>
        <v>0</v>
      </c>
      <c r="DE36" s="56">
        <f t="shared" si="87"/>
        <v>0</v>
      </c>
      <c r="DF36" s="57">
        <f t="shared" si="88"/>
        <v>0</v>
      </c>
    </row>
    <row r="37" spans="1:111" ht="12.75" customHeight="1" x14ac:dyDescent="0.2">
      <c r="A37" s="121">
        <v>71082</v>
      </c>
      <c r="B37" s="136">
        <f>VLOOKUP(A37,'[6]Results - LPR'!$A$2:$C$93,3,FALSE)</f>
        <v>263981876</v>
      </c>
      <c r="C37" s="151" t="s">
        <v>208</v>
      </c>
      <c r="D37" s="107"/>
      <c r="E37" s="111"/>
      <c r="F37" s="111"/>
      <c r="G37" s="112"/>
      <c r="H37" s="113"/>
      <c r="I37" s="122">
        <v>253135.31391880903</v>
      </c>
      <c r="J37" s="122">
        <v>0</v>
      </c>
      <c r="K37" s="122">
        <v>0</v>
      </c>
      <c r="L37" s="111">
        <f t="shared" ref="L37:L67" si="89">+I37+J37+K37</f>
        <v>253135.31391880903</v>
      </c>
      <c r="N37" s="58">
        <f t="shared" ref="N37:N67" si="90">+I37</f>
        <v>253135.31391880903</v>
      </c>
      <c r="O37" s="58">
        <f t="shared" ref="O37:O67" si="91">+J37</f>
        <v>0</v>
      </c>
      <c r="Q37" s="97">
        <f>+ROUND((N37*0.25)*'Distribution Wksht'!$E$14,2)</f>
        <v>8334.8700000000008</v>
      </c>
      <c r="R37" s="58">
        <f>+ROUND((O37*0.25)*'Distribution Wksht'!$E$14,2)</f>
        <v>0</v>
      </c>
      <c r="S37" s="59">
        <f t="shared" ref="S37:S67" si="92">+Q37+R37</f>
        <v>8334.8700000000008</v>
      </c>
      <c r="T37" s="58">
        <f>+ROUND((N37*0.25)*'Distribution Wksht'!$E$15,2)</f>
        <v>5714.29</v>
      </c>
      <c r="U37" s="58">
        <f>+ROUND((O37*0.25)*'Distribution Wksht'!$E$15,2)</f>
        <v>0</v>
      </c>
      <c r="V37" s="59">
        <f t="shared" si="4"/>
        <v>5714.29</v>
      </c>
      <c r="W37" s="58">
        <f>+ROUND((N37*0.25)*'Distribution Wksht'!$E$16,2)</f>
        <v>12942.39</v>
      </c>
      <c r="X37" s="58">
        <f>+ROUND((O37*0.25)*'Distribution Wksht'!$E$16,2)</f>
        <v>0</v>
      </c>
      <c r="Y37" s="59">
        <f t="shared" si="5"/>
        <v>12942.39</v>
      </c>
      <c r="Z37" s="58">
        <f>+ROUND((N37*0.25)*'Distribution Wksht'!$E$17,2)</f>
        <v>18030.62</v>
      </c>
      <c r="AA37" s="58">
        <f>+ROUND((O37*0.25)*'Distribution Wksht'!$E$17,2)</f>
        <v>0</v>
      </c>
      <c r="AB37" s="59">
        <f t="shared" si="6"/>
        <v>18030.62</v>
      </c>
      <c r="AC37" s="58">
        <f>+ROUND((N37*0.25)*'Distribution Wksht'!$E$18,2)</f>
        <v>18261.66</v>
      </c>
      <c r="AD37" s="58">
        <f>+ROUND((O37*0.25)*'Distribution Wksht'!$E$18,2)</f>
        <v>0</v>
      </c>
      <c r="AE37" s="59">
        <f t="shared" si="7"/>
        <v>18261.66</v>
      </c>
      <c r="AF37" s="58">
        <f t="shared" si="50"/>
        <v>63283.83</v>
      </c>
      <c r="AG37" s="58">
        <f t="shared" si="51"/>
        <v>0</v>
      </c>
      <c r="AH37" s="59">
        <f t="shared" si="52"/>
        <v>63283.83</v>
      </c>
      <c r="AI37" s="147"/>
      <c r="AJ37" s="97">
        <f>+ROUND((N37*0.25)*'Distribution Wksht'!$L$14,2)</f>
        <v>8334.8700000000008</v>
      </c>
      <c r="AK37" s="58">
        <f>+ROUND((O37*0.25)*'Distribution Wksht'!$L$14,2)</f>
        <v>0</v>
      </c>
      <c r="AL37" s="59">
        <f t="shared" si="53"/>
        <v>8334.8700000000008</v>
      </c>
      <c r="AM37" s="58">
        <f>+ROUND((N37*0.25)*'Distribution Wksht'!$L$15,2)</f>
        <v>5714.29</v>
      </c>
      <c r="AN37" s="58">
        <f>+ROUND((O37*0.25)*'Distribution Wksht'!$L$15,2)</f>
        <v>0</v>
      </c>
      <c r="AO37" s="59">
        <f t="shared" si="54"/>
        <v>5714.29</v>
      </c>
      <c r="AP37" s="58">
        <f>+ROUND((N37*0.25)*'Distribution Wksht'!$L$16,2)</f>
        <v>12942.39</v>
      </c>
      <c r="AQ37" s="58">
        <f>+ROUND((O37*0.25)*'Distribution Wksht'!$L$16,2)</f>
        <v>0</v>
      </c>
      <c r="AR37" s="59">
        <f t="shared" si="55"/>
        <v>12942.39</v>
      </c>
      <c r="AS37" s="58">
        <f>+ROUND((N37*0.25)*'Distribution Wksht'!$L$17,2)</f>
        <v>18030.62</v>
      </c>
      <c r="AT37" s="58">
        <f>+ROUND((O37*0.25)*'Distribution Wksht'!$L$17,2)</f>
        <v>0</v>
      </c>
      <c r="AU37" s="59">
        <f t="shared" si="56"/>
        <v>18030.62</v>
      </c>
      <c r="AV37" s="58">
        <f>+ROUND((N37*0.25)*'Distribution Wksht'!$L$18,2)</f>
        <v>18261.66</v>
      </c>
      <c r="AW37" s="58">
        <f>+ROUND((O37*0.25)*'Distribution Wksht'!$L$18,2)</f>
        <v>0</v>
      </c>
      <c r="AX37" s="59">
        <f t="shared" si="57"/>
        <v>18261.66</v>
      </c>
      <c r="AY37" s="58">
        <f t="shared" si="58"/>
        <v>63283.83</v>
      </c>
      <c r="AZ37" s="58">
        <f t="shared" si="59"/>
        <v>0</v>
      </c>
      <c r="BA37" s="59">
        <f t="shared" si="60"/>
        <v>63283.83</v>
      </c>
      <c r="BC37" s="97">
        <f>+ROUND((N37*0.25)*'Distribution Wksht'!$S$14,2)</f>
        <v>8180.65</v>
      </c>
      <c r="BD37" s="58">
        <f>+ROUND((O37*0.25)*'Distribution Wksht'!$S$14,2)</f>
        <v>0</v>
      </c>
      <c r="BE37" s="59">
        <f t="shared" si="61"/>
        <v>8180.65</v>
      </c>
      <c r="BF37" s="58">
        <f>+ROUND((N37*0.25)*'Distribution Wksht'!$S$15,2)</f>
        <v>5622.62</v>
      </c>
      <c r="BG37" s="58">
        <f>+ROUND((O37*0.25)*'Distribution Wksht'!$S$15,2)</f>
        <v>0</v>
      </c>
      <c r="BH37" s="59">
        <f t="shared" si="62"/>
        <v>5622.62</v>
      </c>
      <c r="BI37" s="58">
        <f>+ROUND((N37*0.25)*'Distribution Wksht'!$S$16,2)</f>
        <v>13159.09</v>
      </c>
      <c r="BJ37" s="58">
        <f>+ROUND((O37*0.25)*'Distribution Wksht'!$S$16,2)</f>
        <v>0</v>
      </c>
      <c r="BK37" s="59">
        <f t="shared" si="63"/>
        <v>13159.09</v>
      </c>
      <c r="BL37" s="58">
        <f>+ROUND((N37*0.25)*'Distribution Wksht'!$S$17,2)</f>
        <v>18161.61</v>
      </c>
      <c r="BM37" s="58">
        <f>+ROUND((O37*0.25)*'Distribution Wksht'!$S$17,2)</f>
        <v>0</v>
      </c>
      <c r="BN37" s="59">
        <f t="shared" si="64"/>
        <v>18161.61</v>
      </c>
      <c r="BO37" s="58">
        <f>+ROUND((N37*0.25)*'Distribution Wksht'!$S$18,2)</f>
        <v>18159.86</v>
      </c>
      <c r="BP37" s="58">
        <f>+ROUND((O37*0.25)*'Distribution Wksht'!$S$18,2)</f>
        <v>0</v>
      </c>
      <c r="BQ37" s="59">
        <f t="shared" si="65"/>
        <v>18159.86</v>
      </c>
      <c r="BR37" s="58">
        <f t="shared" si="66"/>
        <v>63283.83</v>
      </c>
      <c r="BS37" s="58">
        <f t="shared" si="67"/>
        <v>0</v>
      </c>
      <c r="BT37" s="59">
        <f t="shared" si="68"/>
        <v>63283.83</v>
      </c>
      <c r="BV37" s="97">
        <f>+ROUND((N37*0.25)*'Distribution Wksht'!$Z$14,2)</f>
        <v>8180.65</v>
      </c>
      <c r="BW37" s="58">
        <f>+ROUND((O37*0.25)*'Distribution Wksht'!$Z$14,2)</f>
        <v>0</v>
      </c>
      <c r="BX37" s="59">
        <f t="shared" si="69"/>
        <v>8180.65</v>
      </c>
      <c r="BY37" s="58">
        <f>+ROUND((N37*0.25)*'Distribution Wksht'!$Z$15,2)</f>
        <v>5622.62</v>
      </c>
      <c r="BZ37" s="58">
        <f>+ROUND((O37*0.25)*'Distribution Wksht'!$Z$15,2)</f>
        <v>0</v>
      </c>
      <c r="CA37" s="59">
        <f t="shared" si="70"/>
        <v>5622.62</v>
      </c>
      <c r="CB37" s="58">
        <f>+ROUND((N37*0.25)*'Distribution Wksht'!$Z$16,2)</f>
        <v>13159.09</v>
      </c>
      <c r="CC37" s="58">
        <f>+ROUND((O37*0.25)*'Distribution Wksht'!$Z$16,2)</f>
        <v>0</v>
      </c>
      <c r="CD37" s="59">
        <f t="shared" si="71"/>
        <v>13159.09</v>
      </c>
      <c r="CE37" s="58">
        <f>+ROUND((N37*0.25)*'Distribution Wksht'!$Z$17,2)</f>
        <v>18161.61</v>
      </c>
      <c r="CF37" s="58">
        <f>+ROUND((O37*0.25)*'Distribution Wksht'!$Z$17,2)</f>
        <v>0</v>
      </c>
      <c r="CG37" s="59">
        <f t="shared" si="72"/>
        <v>18161.61</v>
      </c>
      <c r="CH37" s="58">
        <f>+ROUND((N37*0.25)*'Distribution Wksht'!$Z$18,2)</f>
        <v>18159.86</v>
      </c>
      <c r="CI37" s="58">
        <f>+ROUND((O37*0.25)*'Distribution Wksht'!$Z$18,2)</f>
        <v>0</v>
      </c>
      <c r="CJ37" s="59">
        <f t="shared" si="73"/>
        <v>18159.86</v>
      </c>
      <c r="CK37" s="58">
        <f t="shared" si="74"/>
        <v>63283.83</v>
      </c>
      <c r="CL37" s="58">
        <f t="shared" si="75"/>
        <v>0</v>
      </c>
      <c r="CM37" s="59">
        <f t="shared" si="76"/>
        <v>63283.83</v>
      </c>
      <c r="CO37" s="97">
        <f t="shared" si="77"/>
        <v>33031.040000000001</v>
      </c>
      <c r="CP37" s="58">
        <f t="shared" si="77"/>
        <v>0</v>
      </c>
      <c r="CQ37" s="59">
        <f t="shared" si="78"/>
        <v>33031.040000000001</v>
      </c>
      <c r="CR37" s="58">
        <f t="shared" si="79"/>
        <v>22673.82</v>
      </c>
      <c r="CS37" s="58">
        <f t="shared" si="79"/>
        <v>0</v>
      </c>
      <c r="CT37" s="59">
        <f t="shared" si="80"/>
        <v>22673.82</v>
      </c>
      <c r="CU37" s="58">
        <f t="shared" si="81"/>
        <v>52202.959999999992</v>
      </c>
      <c r="CV37" s="58">
        <f t="shared" si="81"/>
        <v>0</v>
      </c>
      <c r="CW37" s="59">
        <f t="shared" si="82"/>
        <v>52202.959999999992</v>
      </c>
      <c r="CX37" s="58">
        <f t="shared" si="83"/>
        <v>72384.459999999992</v>
      </c>
      <c r="CY37" s="58">
        <f t="shared" si="83"/>
        <v>0</v>
      </c>
      <c r="CZ37" s="59">
        <f t="shared" si="84"/>
        <v>72384.459999999992</v>
      </c>
      <c r="DA37" s="58">
        <f t="shared" si="85"/>
        <v>72843.040000000008</v>
      </c>
      <c r="DB37" s="58">
        <f t="shared" si="85"/>
        <v>0</v>
      </c>
      <c r="DC37" s="59">
        <f t="shared" si="86"/>
        <v>72843.040000000008</v>
      </c>
      <c r="DD37" s="58">
        <f t="shared" si="87"/>
        <v>253135.31999999998</v>
      </c>
      <c r="DE37" s="58">
        <f t="shared" si="87"/>
        <v>0</v>
      </c>
      <c r="DF37" s="59">
        <f t="shared" si="88"/>
        <v>253135.31999999998</v>
      </c>
      <c r="DG37" s="147"/>
    </row>
    <row r="38" spans="1:111" ht="12.75" customHeight="1" x14ac:dyDescent="0.2">
      <c r="A38" s="119">
        <v>76093</v>
      </c>
      <c r="B38" s="135">
        <f>VLOOKUP(A38,'[6]Results - LPR'!$A$2:$C$93,3,FALSE)</f>
        <v>834071258</v>
      </c>
      <c r="C38" s="150" t="s">
        <v>209</v>
      </c>
      <c r="D38" s="108"/>
      <c r="E38" s="110"/>
      <c r="F38" s="110"/>
      <c r="G38" s="114"/>
      <c r="H38" s="115"/>
      <c r="I38" s="120">
        <v>413785.40211194422</v>
      </c>
      <c r="J38" s="120">
        <v>112.83218962502535</v>
      </c>
      <c r="K38" s="120">
        <v>0</v>
      </c>
      <c r="L38" s="110">
        <f t="shared" si="89"/>
        <v>413898.23430156923</v>
      </c>
      <c r="N38" s="56">
        <f t="shared" si="90"/>
        <v>413785.40211194422</v>
      </c>
      <c r="O38" s="56">
        <f t="shared" si="91"/>
        <v>112.83218962502535</v>
      </c>
      <c r="Q38" s="96">
        <f>+ROUND((N38*0.25)*'Distribution Wksht'!$E$14,2)</f>
        <v>13624.53</v>
      </c>
      <c r="R38" s="56">
        <f>+ROUND((O38*0.25)*'Distribution Wksht'!$E$14,2)</f>
        <v>3.72</v>
      </c>
      <c r="S38" s="57">
        <f t="shared" si="92"/>
        <v>13628.25</v>
      </c>
      <c r="T38" s="56">
        <f>+ROUND((N38*0.25)*'Distribution Wksht'!$E$15,2)</f>
        <v>9340.81</v>
      </c>
      <c r="U38" s="56">
        <f>+ROUND((O38*0.25)*'Distribution Wksht'!$E$15,2)</f>
        <v>2.5499999999999998</v>
      </c>
      <c r="V38" s="57">
        <f t="shared" si="4"/>
        <v>9343.3599999999988</v>
      </c>
      <c r="W38" s="56">
        <f>+ROUND((N38*0.25)*'Distribution Wksht'!$E$16,2)</f>
        <v>21156.16</v>
      </c>
      <c r="X38" s="56">
        <f>+ROUND((O38*0.25)*'Distribution Wksht'!$E$16,2)</f>
        <v>5.77</v>
      </c>
      <c r="Y38" s="57">
        <f t="shared" si="5"/>
        <v>21161.93</v>
      </c>
      <c r="Z38" s="56">
        <f>+ROUND((N38*0.25)*'Distribution Wksht'!$E$17,2)</f>
        <v>29473.599999999999</v>
      </c>
      <c r="AA38" s="56">
        <f>+ROUND((O38*0.25)*'Distribution Wksht'!$E$17,2)</f>
        <v>8.0399999999999991</v>
      </c>
      <c r="AB38" s="57">
        <f t="shared" si="6"/>
        <v>29481.64</v>
      </c>
      <c r="AC38" s="56">
        <f>+ROUND((N38*0.25)*'Distribution Wksht'!$E$18,2)</f>
        <v>29851.26</v>
      </c>
      <c r="AD38" s="56">
        <f>+ROUND((O38*0.25)*'Distribution Wksht'!$E$18,2)</f>
        <v>8.14</v>
      </c>
      <c r="AE38" s="57">
        <f t="shared" si="7"/>
        <v>29859.399999999998</v>
      </c>
      <c r="AF38" s="56">
        <f t="shared" si="50"/>
        <v>103446.36</v>
      </c>
      <c r="AG38" s="56">
        <f t="shared" si="51"/>
        <v>28.22</v>
      </c>
      <c r="AH38" s="57">
        <f t="shared" si="52"/>
        <v>103474.58</v>
      </c>
      <c r="AI38" s="147"/>
      <c r="AJ38" s="96">
        <f>+ROUND((N38*0.25)*'Distribution Wksht'!$L$14,2)</f>
        <v>13624.53</v>
      </c>
      <c r="AK38" s="56">
        <f>+ROUND((O38*0.25)*'Distribution Wksht'!$L$14,2)</f>
        <v>3.72</v>
      </c>
      <c r="AL38" s="57">
        <f t="shared" si="53"/>
        <v>13628.25</v>
      </c>
      <c r="AM38" s="56">
        <f>+ROUND((N38*0.25)*'Distribution Wksht'!$L$15,2)</f>
        <v>9340.81</v>
      </c>
      <c r="AN38" s="56">
        <f>+ROUND((O38*0.25)*'Distribution Wksht'!$L$15,2)</f>
        <v>2.5499999999999998</v>
      </c>
      <c r="AO38" s="57">
        <f t="shared" si="54"/>
        <v>9343.3599999999988</v>
      </c>
      <c r="AP38" s="56">
        <f>+ROUND((N38*0.25)*'Distribution Wksht'!$L$16,2)</f>
        <v>21156.16</v>
      </c>
      <c r="AQ38" s="56">
        <f>+ROUND((O38*0.25)*'Distribution Wksht'!$L$16,2)</f>
        <v>5.77</v>
      </c>
      <c r="AR38" s="57">
        <f t="shared" si="55"/>
        <v>21161.93</v>
      </c>
      <c r="AS38" s="56">
        <f>+ROUND((N38*0.25)*'Distribution Wksht'!$L$17,2)</f>
        <v>29473.599999999999</v>
      </c>
      <c r="AT38" s="56">
        <f>+ROUND((O38*0.25)*'Distribution Wksht'!$L$17,2)</f>
        <v>8.0399999999999991</v>
      </c>
      <c r="AU38" s="57">
        <f t="shared" si="56"/>
        <v>29481.64</v>
      </c>
      <c r="AV38" s="56">
        <f>+ROUND((N38*0.25)*'Distribution Wksht'!$L$18,2)</f>
        <v>29851.26</v>
      </c>
      <c r="AW38" s="56">
        <f>+ROUND((O38*0.25)*'Distribution Wksht'!$L$18,2)</f>
        <v>8.14</v>
      </c>
      <c r="AX38" s="57">
        <f t="shared" si="57"/>
        <v>29859.399999999998</v>
      </c>
      <c r="AY38" s="56">
        <f t="shared" si="58"/>
        <v>103446.36</v>
      </c>
      <c r="AZ38" s="56">
        <f t="shared" si="59"/>
        <v>28.22</v>
      </c>
      <c r="BA38" s="57">
        <f t="shared" si="60"/>
        <v>103474.58</v>
      </c>
      <c r="BC38" s="96">
        <f>+ROUND((N38*0.25)*'Distribution Wksht'!$S$14,2)</f>
        <v>13372.43</v>
      </c>
      <c r="BD38" s="56">
        <f>+ROUND((O38*0.25)*'Distribution Wksht'!$S$14,2)</f>
        <v>3.65</v>
      </c>
      <c r="BE38" s="57">
        <f t="shared" si="61"/>
        <v>13376.08</v>
      </c>
      <c r="BF38" s="56">
        <f>+ROUND((N38*0.25)*'Distribution Wksht'!$S$15,2)</f>
        <v>9190.9599999999991</v>
      </c>
      <c r="BG38" s="56">
        <f>+ROUND((O38*0.25)*'Distribution Wksht'!$S$15,2)</f>
        <v>2.5099999999999998</v>
      </c>
      <c r="BH38" s="57">
        <f t="shared" si="62"/>
        <v>9193.4699999999993</v>
      </c>
      <c r="BI38" s="56">
        <f>+ROUND((N38*0.25)*'Distribution Wksht'!$S$16,2)</f>
        <v>21510.39</v>
      </c>
      <c r="BJ38" s="56">
        <f>+ROUND((O38*0.25)*'Distribution Wksht'!$S$16,2)</f>
        <v>5.87</v>
      </c>
      <c r="BK38" s="57">
        <f t="shared" si="63"/>
        <v>21516.26</v>
      </c>
      <c r="BL38" s="56">
        <f>+ROUND((N38*0.25)*'Distribution Wksht'!$S$17,2)</f>
        <v>29687.72</v>
      </c>
      <c r="BM38" s="56">
        <f>+ROUND((O38*0.25)*'Distribution Wksht'!$S$17,2)</f>
        <v>8.1</v>
      </c>
      <c r="BN38" s="57">
        <f t="shared" si="64"/>
        <v>29695.82</v>
      </c>
      <c r="BO38" s="56">
        <f>+ROUND((N38*0.25)*'Distribution Wksht'!$S$18,2)</f>
        <v>29684.85</v>
      </c>
      <c r="BP38" s="56">
        <f>+ROUND((O38*0.25)*'Distribution Wksht'!$S$18,2)</f>
        <v>8.09</v>
      </c>
      <c r="BQ38" s="57">
        <f t="shared" si="65"/>
        <v>29692.94</v>
      </c>
      <c r="BR38" s="56">
        <f t="shared" si="66"/>
        <v>103446.35</v>
      </c>
      <c r="BS38" s="56">
        <f t="shared" si="67"/>
        <v>28.220000000000002</v>
      </c>
      <c r="BT38" s="57">
        <f t="shared" si="68"/>
        <v>103474.57</v>
      </c>
      <c r="BV38" s="96">
        <f>+ROUND((N38*0.25)*'Distribution Wksht'!$Z$14,2)</f>
        <v>13372.43</v>
      </c>
      <c r="BW38" s="56">
        <f>+ROUND((O38*0.25)*'Distribution Wksht'!$Z$14,2)</f>
        <v>3.65</v>
      </c>
      <c r="BX38" s="57">
        <f t="shared" si="69"/>
        <v>13376.08</v>
      </c>
      <c r="BY38" s="56">
        <f>+ROUND((N38*0.25)*'Distribution Wksht'!$Z$15,2)</f>
        <v>9190.9599999999991</v>
      </c>
      <c r="BZ38" s="56">
        <f>+ROUND((O38*0.25)*'Distribution Wksht'!$Z$15,2)</f>
        <v>2.5099999999999998</v>
      </c>
      <c r="CA38" s="57">
        <f t="shared" si="70"/>
        <v>9193.4699999999993</v>
      </c>
      <c r="CB38" s="56">
        <f>+ROUND((N38*0.25)*'Distribution Wksht'!$Z$16,2)</f>
        <v>21510.39</v>
      </c>
      <c r="CC38" s="56">
        <f>+ROUND((O38*0.25)*'Distribution Wksht'!$Z$16,2)</f>
        <v>5.87</v>
      </c>
      <c r="CD38" s="57">
        <f t="shared" si="71"/>
        <v>21516.26</v>
      </c>
      <c r="CE38" s="56">
        <f>+ROUND((N38*0.25)*'Distribution Wksht'!$Z$17,2)</f>
        <v>29687.72</v>
      </c>
      <c r="CF38" s="56">
        <f>+ROUND((O38*0.25)*'Distribution Wksht'!$Z$17,2)</f>
        <v>8.1</v>
      </c>
      <c r="CG38" s="57">
        <f t="shared" si="72"/>
        <v>29695.82</v>
      </c>
      <c r="CH38" s="56">
        <f>+ROUND((N38*0.25)*'Distribution Wksht'!$Z$18,2)</f>
        <v>29684.85</v>
      </c>
      <c r="CI38" s="56">
        <f>+ROUND((O38*0.25)*'Distribution Wksht'!$Z$18,2)</f>
        <v>8.09</v>
      </c>
      <c r="CJ38" s="57">
        <f t="shared" si="73"/>
        <v>29692.94</v>
      </c>
      <c r="CK38" s="56">
        <f t="shared" si="74"/>
        <v>103446.35</v>
      </c>
      <c r="CL38" s="56">
        <f t="shared" si="75"/>
        <v>28.220000000000002</v>
      </c>
      <c r="CM38" s="57">
        <f t="shared" si="76"/>
        <v>103474.57</v>
      </c>
      <c r="CO38" s="96">
        <f t="shared" si="77"/>
        <v>53993.920000000006</v>
      </c>
      <c r="CP38" s="56">
        <f t="shared" si="77"/>
        <v>14.74</v>
      </c>
      <c r="CQ38" s="57">
        <f t="shared" si="78"/>
        <v>54008.66</v>
      </c>
      <c r="CR38" s="56">
        <f t="shared" si="79"/>
        <v>37063.539999999994</v>
      </c>
      <c r="CS38" s="56">
        <f t="shared" si="79"/>
        <v>10.119999999999999</v>
      </c>
      <c r="CT38" s="57">
        <f t="shared" si="80"/>
        <v>37073.659999999996</v>
      </c>
      <c r="CU38" s="56">
        <f t="shared" si="81"/>
        <v>85333.1</v>
      </c>
      <c r="CV38" s="56">
        <f t="shared" si="81"/>
        <v>23.28</v>
      </c>
      <c r="CW38" s="57">
        <f t="shared" si="82"/>
        <v>85356.38</v>
      </c>
      <c r="CX38" s="56">
        <f t="shared" si="83"/>
        <v>118322.64</v>
      </c>
      <c r="CY38" s="56">
        <f t="shared" si="83"/>
        <v>32.28</v>
      </c>
      <c r="CZ38" s="57">
        <f t="shared" si="84"/>
        <v>118354.92</v>
      </c>
      <c r="DA38" s="56">
        <f t="shared" si="85"/>
        <v>119072.22</v>
      </c>
      <c r="DB38" s="56">
        <f t="shared" si="85"/>
        <v>32.46</v>
      </c>
      <c r="DC38" s="57">
        <f t="shared" si="86"/>
        <v>119104.68000000001</v>
      </c>
      <c r="DD38" s="56">
        <f t="shared" si="87"/>
        <v>413785.42000000004</v>
      </c>
      <c r="DE38" s="56">
        <f t="shared" si="87"/>
        <v>112.88</v>
      </c>
      <c r="DF38" s="57">
        <f t="shared" si="88"/>
        <v>413898.30000000005</v>
      </c>
      <c r="DG38" s="147"/>
    </row>
    <row r="39" spans="1:111" ht="12.75" customHeight="1" x14ac:dyDescent="0.2">
      <c r="A39" s="121">
        <v>70959</v>
      </c>
      <c r="B39" s="136">
        <f>VLOOKUP(A39,'[6]Results - LPR'!$A$2:$C$93,3,FALSE)</f>
        <v>201287366</v>
      </c>
      <c r="C39" s="151" t="s">
        <v>290</v>
      </c>
      <c r="D39" s="107"/>
      <c r="E39" s="111"/>
      <c r="F39" s="111"/>
      <c r="G39" s="112"/>
      <c r="H39" s="113"/>
      <c r="I39" s="122">
        <v>19079.086305400557</v>
      </c>
      <c r="J39" s="122">
        <v>123.06069143753848</v>
      </c>
      <c r="K39" s="122">
        <v>0</v>
      </c>
      <c r="L39" s="111">
        <f t="shared" si="89"/>
        <v>19202.146996838095</v>
      </c>
      <c r="N39" s="58">
        <f t="shared" si="90"/>
        <v>19079.086305400557</v>
      </c>
      <c r="O39" s="58">
        <f t="shared" si="91"/>
        <v>123.06069143753848</v>
      </c>
      <c r="Q39" s="97">
        <f>+ROUND((N39*0.25)*'Distribution Wksht'!$E$14,2)</f>
        <v>628.21</v>
      </c>
      <c r="R39" s="58">
        <f>+ROUND((O39*0.25)*'Distribution Wksht'!$E$14,2)</f>
        <v>4.05</v>
      </c>
      <c r="S39" s="59">
        <f t="shared" si="92"/>
        <v>632.26</v>
      </c>
      <c r="T39" s="58">
        <f>+ROUND((N39*0.25)*'Distribution Wksht'!$E$15,2)</f>
        <v>430.69</v>
      </c>
      <c r="U39" s="58">
        <f>+ROUND((O39*0.25)*'Distribution Wksht'!$E$15,2)</f>
        <v>2.78</v>
      </c>
      <c r="V39" s="59">
        <f t="shared" si="4"/>
        <v>433.46999999999997</v>
      </c>
      <c r="W39" s="58">
        <f>+ROUND((N39*0.25)*'Distribution Wksht'!$E$16,2)</f>
        <v>975.48</v>
      </c>
      <c r="X39" s="58">
        <f>+ROUND((O39*0.25)*'Distribution Wksht'!$E$16,2)</f>
        <v>6.29</v>
      </c>
      <c r="Y39" s="59">
        <f t="shared" si="5"/>
        <v>981.77</v>
      </c>
      <c r="Z39" s="58">
        <f>+ROUND((N39*0.25)*'Distribution Wksht'!$E$17,2)</f>
        <v>1358.99</v>
      </c>
      <c r="AA39" s="58">
        <f>+ROUND((O39*0.25)*'Distribution Wksht'!$E$17,2)</f>
        <v>8.77</v>
      </c>
      <c r="AB39" s="59">
        <f t="shared" si="6"/>
        <v>1367.76</v>
      </c>
      <c r="AC39" s="58">
        <f>+ROUND((N39*0.25)*'Distribution Wksht'!$E$18,2)</f>
        <v>1376.4</v>
      </c>
      <c r="AD39" s="58">
        <f>+ROUND((O39*0.25)*'Distribution Wksht'!$E$18,2)</f>
        <v>8.8800000000000008</v>
      </c>
      <c r="AE39" s="59">
        <f t="shared" si="7"/>
        <v>1385.2800000000002</v>
      </c>
      <c r="AF39" s="58">
        <f t="shared" si="50"/>
        <v>4769.7700000000004</v>
      </c>
      <c r="AG39" s="58">
        <f t="shared" si="51"/>
        <v>30.770000000000003</v>
      </c>
      <c r="AH39" s="59">
        <f t="shared" si="52"/>
        <v>4800.5400000000009</v>
      </c>
      <c r="AI39" s="147"/>
      <c r="AJ39" s="97">
        <f>+ROUND((N39*0.25)*'Distribution Wksht'!$L$14,2)</f>
        <v>628.21</v>
      </c>
      <c r="AK39" s="58">
        <f>+ROUND((O39*0.25)*'Distribution Wksht'!$L$14,2)</f>
        <v>4.05</v>
      </c>
      <c r="AL39" s="59">
        <f t="shared" si="53"/>
        <v>632.26</v>
      </c>
      <c r="AM39" s="58">
        <f>+ROUND((N39*0.25)*'Distribution Wksht'!$L$15,2)</f>
        <v>430.69</v>
      </c>
      <c r="AN39" s="58">
        <f>+ROUND((O39*0.25)*'Distribution Wksht'!$L$15,2)</f>
        <v>2.78</v>
      </c>
      <c r="AO39" s="59">
        <f t="shared" si="54"/>
        <v>433.46999999999997</v>
      </c>
      <c r="AP39" s="58">
        <f>+ROUND((N39*0.25)*'Distribution Wksht'!$L$16,2)</f>
        <v>975.48</v>
      </c>
      <c r="AQ39" s="58">
        <f>+ROUND((O39*0.25)*'Distribution Wksht'!$L$16,2)</f>
        <v>6.29</v>
      </c>
      <c r="AR39" s="59">
        <f t="shared" si="55"/>
        <v>981.77</v>
      </c>
      <c r="AS39" s="58">
        <f>+ROUND((N39*0.25)*'Distribution Wksht'!$L$17,2)</f>
        <v>1358.99</v>
      </c>
      <c r="AT39" s="58">
        <f>+ROUND((O39*0.25)*'Distribution Wksht'!$L$17,2)</f>
        <v>8.77</v>
      </c>
      <c r="AU39" s="59">
        <f t="shared" si="56"/>
        <v>1367.76</v>
      </c>
      <c r="AV39" s="58">
        <f>+ROUND((N39*0.25)*'Distribution Wksht'!$L$18,2)</f>
        <v>1376.4</v>
      </c>
      <c r="AW39" s="58">
        <f>+ROUND((O39*0.25)*'Distribution Wksht'!$L$18,2)</f>
        <v>8.8800000000000008</v>
      </c>
      <c r="AX39" s="59">
        <f t="shared" si="57"/>
        <v>1385.2800000000002</v>
      </c>
      <c r="AY39" s="58">
        <f t="shared" si="58"/>
        <v>4769.7700000000004</v>
      </c>
      <c r="AZ39" s="58">
        <f t="shared" si="59"/>
        <v>30.770000000000003</v>
      </c>
      <c r="BA39" s="59">
        <f t="shared" si="60"/>
        <v>4800.5400000000009</v>
      </c>
      <c r="BC39" s="97">
        <f>+ROUND((N39*0.25)*'Distribution Wksht'!$S$14,2)</f>
        <v>616.58000000000004</v>
      </c>
      <c r="BD39" s="58">
        <f>+ROUND((O39*0.25)*'Distribution Wksht'!$S$14,2)</f>
        <v>3.98</v>
      </c>
      <c r="BE39" s="59">
        <f t="shared" si="61"/>
        <v>620.56000000000006</v>
      </c>
      <c r="BF39" s="58">
        <f>+ROUND((N39*0.25)*'Distribution Wksht'!$S$15,2)</f>
        <v>423.78</v>
      </c>
      <c r="BG39" s="58">
        <f>+ROUND((O39*0.25)*'Distribution Wksht'!$S$15,2)</f>
        <v>2.73</v>
      </c>
      <c r="BH39" s="59">
        <f t="shared" si="62"/>
        <v>426.51</v>
      </c>
      <c r="BI39" s="58">
        <f>+ROUND((N39*0.25)*'Distribution Wksht'!$S$16,2)</f>
        <v>991.81</v>
      </c>
      <c r="BJ39" s="58">
        <f>+ROUND((O39*0.25)*'Distribution Wksht'!$S$16,2)</f>
        <v>6.4</v>
      </c>
      <c r="BK39" s="59">
        <f t="shared" si="63"/>
        <v>998.20999999999992</v>
      </c>
      <c r="BL39" s="58">
        <f>+ROUND((N39*0.25)*'Distribution Wksht'!$S$17,2)</f>
        <v>1368.86</v>
      </c>
      <c r="BM39" s="58">
        <f>+ROUND((O39*0.25)*'Distribution Wksht'!$S$17,2)</f>
        <v>8.83</v>
      </c>
      <c r="BN39" s="59">
        <f t="shared" si="64"/>
        <v>1377.6899999999998</v>
      </c>
      <c r="BO39" s="58">
        <f>+ROUND((N39*0.25)*'Distribution Wksht'!$S$18,2)</f>
        <v>1368.73</v>
      </c>
      <c r="BP39" s="58">
        <f>+ROUND((O39*0.25)*'Distribution Wksht'!$S$18,2)</f>
        <v>8.83</v>
      </c>
      <c r="BQ39" s="59">
        <f t="shared" si="65"/>
        <v>1377.56</v>
      </c>
      <c r="BR39" s="58">
        <f t="shared" si="66"/>
        <v>4769.76</v>
      </c>
      <c r="BS39" s="58">
        <f t="shared" si="67"/>
        <v>30.769999999999996</v>
      </c>
      <c r="BT39" s="59">
        <f t="shared" si="68"/>
        <v>4800.5300000000007</v>
      </c>
      <c r="BV39" s="97">
        <f>+ROUND((N39*0.25)*'Distribution Wksht'!$Z$14,2)</f>
        <v>616.58000000000004</v>
      </c>
      <c r="BW39" s="58">
        <f>+ROUND((O39*0.25)*'Distribution Wksht'!$Z$14,2)</f>
        <v>3.98</v>
      </c>
      <c r="BX39" s="59">
        <f t="shared" si="69"/>
        <v>620.56000000000006</v>
      </c>
      <c r="BY39" s="58">
        <f>+ROUND((N39*0.25)*'Distribution Wksht'!$Z$15,2)</f>
        <v>423.78</v>
      </c>
      <c r="BZ39" s="58">
        <f>+ROUND((O39*0.25)*'Distribution Wksht'!$Z$15,2)</f>
        <v>2.73</v>
      </c>
      <c r="CA39" s="59">
        <f t="shared" si="70"/>
        <v>426.51</v>
      </c>
      <c r="CB39" s="58">
        <f>+ROUND((N39*0.25)*'Distribution Wksht'!$Z$16,2)</f>
        <v>991.81</v>
      </c>
      <c r="CC39" s="58">
        <f>+ROUND((O39*0.25)*'Distribution Wksht'!$Z$16,2)</f>
        <v>6.4</v>
      </c>
      <c r="CD39" s="59">
        <f t="shared" si="71"/>
        <v>998.20999999999992</v>
      </c>
      <c r="CE39" s="58">
        <f>+ROUND((N39*0.25)*'Distribution Wksht'!$Z$17,2)</f>
        <v>1368.86</v>
      </c>
      <c r="CF39" s="58">
        <f>+ROUND((O39*0.25)*'Distribution Wksht'!$Z$17,2)</f>
        <v>8.83</v>
      </c>
      <c r="CG39" s="59">
        <f t="shared" si="72"/>
        <v>1377.6899999999998</v>
      </c>
      <c r="CH39" s="58">
        <f>+ROUND((N39*0.25)*'Distribution Wksht'!$Z$18,2)</f>
        <v>1368.73</v>
      </c>
      <c r="CI39" s="58">
        <f>+ROUND((O39*0.25)*'Distribution Wksht'!$Z$18,2)</f>
        <v>8.83</v>
      </c>
      <c r="CJ39" s="59">
        <f t="shared" si="73"/>
        <v>1377.56</v>
      </c>
      <c r="CK39" s="58">
        <f t="shared" si="74"/>
        <v>4769.76</v>
      </c>
      <c r="CL39" s="58">
        <f t="shared" si="75"/>
        <v>30.769999999999996</v>
      </c>
      <c r="CM39" s="59">
        <f t="shared" si="76"/>
        <v>4800.5300000000007</v>
      </c>
      <c r="CO39" s="97">
        <f t="shared" si="77"/>
        <v>2489.58</v>
      </c>
      <c r="CP39" s="58">
        <f t="shared" si="77"/>
        <v>16.059999999999999</v>
      </c>
      <c r="CQ39" s="59">
        <f t="shared" si="78"/>
        <v>2505.64</v>
      </c>
      <c r="CR39" s="58">
        <f t="shared" si="79"/>
        <v>1708.9399999999998</v>
      </c>
      <c r="CS39" s="58">
        <f t="shared" si="79"/>
        <v>11.02</v>
      </c>
      <c r="CT39" s="59">
        <f t="shared" si="80"/>
        <v>1719.9599999999998</v>
      </c>
      <c r="CU39" s="58">
        <f t="shared" si="81"/>
        <v>3934.58</v>
      </c>
      <c r="CV39" s="58">
        <f t="shared" si="81"/>
        <v>25.380000000000003</v>
      </c>
      <c r="CW39" s="59">
        <f t="shared" si="82"/>
        <v>3959.96</v>
      </c>
      <c r="CX39" s="58">
        <f t="shared" si="83"/>
        <v>5455.7</v>
      </c>
      <c r="CY39" s="58">
        <f t="shared" si="83"/>
        <v>35.199999999999996</v>
      </c>
      <c r="CZ39" s="59">
        <f t="shared" si="84"/>
        <v>5490.9</v>
      </c>
      <c r="DA39" s="58">
        <f t="shared" si="85"/>
        <v>5490.26</v>
      </c>
      <c r="DB39" s="58">
        <f t="shared" si="85"/>
        <v>35.42</v>
      </c>
      <c r="DC39" s="59">
        <f t="shared" si="86"/>
        <v>5525.68</v>
      </c>
      <c r="DD39" s="58">
        <f t="shared" si="87"/>
        <v>19079.059999999998</v>
      </c>
      <c r="DE39" s="58">
        <f t="shared" si="87"/>
        <v>123.08</v>
      </c>
      <c r="DF39" s="59">
        <f t="shared" si="88"/>
        <v>19202.14</v>
      </c>
      <c r="DG39" s="147"/>
    </row>
    <row r="40" spans="1:111" ht="12.75" customHeight="1" x14ac:dyDescent="0.2">
      <c r="A40" s="119">
        <v>74828</v>
      </c>
      <c r="B40" s="135">
        <f>VLOOKUP(A40,'[6]Results - LPR'!$A$2:$C$93,3,FALSE)</f>
        <v>834190159</v>
      </c>
      <c r="C40" s="150" t="s">
        <v>210</v>
      </c>
      <c r="D40" s="108"/>
      <c r="E40" s="110"/>
      <c r="F40" s="110"/>
      <c r="G40" s="114"/>
      <c r="H40" s="115"/>
      <c r="I40" s="120">
        <v>524596.93306197075</v>
      </c>
      <c r="J40" s="120">
        <v>0</v>
      </c>
      <c r="K40" s="120">
        <v>0</v>
      </c>
      <c r="L40" s="110">
        <f t="shared" si="89"/>
        <v>524596.93306197075</v>
      </c>
      <c r="N40" s="56">
        <f t="shared" si="90"/>
        <v>524596.93306197075</v>
      </c>
      <c r="O40" s="56">
        <f t="shared" si="91"/>
        <v>0</v>
      </c>
      <c r="Q40" s="96">
        <f>+ROUND((N40*0.25)*'Distribution Wksht'!$E$14,2)</f>
        <v>17273.169999999998</v>
      </c>
      <c r="R40" s="56">
        <f>+ROUND((O40*0.25)*'Distribution Wksht'!$E$14,2)</f>
        <v>0</v>
      </c>
      <c r="S40" s="57">
        <f t="shared" si="92"/>
        <v>17273.169999999998</v>
      </c>
      <c r="T40" s="56">
        <f>+ROUND((N40*0.25)*'Distribution Wksht'!$E$15,2)</f>
        <v>11842.28</v>
      </c>
      <c r="U40" s="56">
        <f>+ROUND((O40*0.25)*'Distribution Wksht'!$E$15,2)</f>
        <v>0</v>
      </c>
      <c r="V40" s="57">
        <f t="shared" si="4"/>
        <v>11842.28</v>
      </c>
      <c r="W40" s="56">
        <f>+ROUND((N40*0.25)*'Distribution Wksht'!$E$16,2)</f>
        <v>26821.77</v>
      </c>
      <c r="X40" s="56">
        <f>+ROUND((O40*0.25)*'Distribution Wksht'!$E$16,2)</f>
        <v>0</v>
      </c>
      <c r="Y40" s="57">
        <f t="shared" si="5"/>
        <v>26821.77</v>
      </c>
      <c r="Z40" s="56">
        <f>+ROUND((N40*0.25)*'Distribution Wksht'!$E$17,2)</f>
        <v>37366.61</v>
      </c>
      <c r="AA40" s="56">
        <f>+ROUND((O40*0.25)*'Distribution Wksht'!$E$17,2)</f>
        <v>0</v>
      </c>
      <c r="AB40" s="57">
        <f t="shared" si="6"/>
        <v>37366.61</v>
      </c>
      <c r="AC40" s="56">
        <f>+ROUND((N40*0.25)*'Distribution Wksht'!$E$18,2)</f>
        <v>37845.410000000003</v>
      </c>
      <c r="AD40" s="56">
        <f>+ROUND((O40*0.25)*'Distribution Wksht'!$E$18,2)</f>
        <v>0</v>
      </c>
      <c r="AE40" s="57">
        <f t="shared" si="7"/>
        <v>37845.410000000003</v>
      </c>
      <c r="AF40" s="56">
        <f t="shared" si="50"/>
        <v>131149.24</v>
      </c>
      <c r="AG40" s="56">
        <f t="shared" si="51"/>
        <v>0</v>
      </c>
      <c r="AH40" s="57">
        <f t="shared" si="52"/>
        <v>131149.24</v>
      </c>
      <c r="AI40" s="147"/>
      <c r="AJ40" s="96">
        <f>+ROUND((N40*0.25)*'Distribution Wksht'!$L$14,2)</f>
        <v>17273.169999999998</v>
      </c>
      <c r="AK40" s="56">
        <f>+ROUND((O40*0.25)*'Distribution Wksht'!$L$14,2)</f>
        <v>0</v>
      </c>
      <c r="AL40" s="57">
        <f t="shared" si="53"/>
        <v>17273.169999999998</v>
      </c>
      <c r="AM40" s="56">
        <f>+ROUND((N40*0.25)*'Distribution Wksht'!$L$15,2)</f>
        <v>11842.28</v>
      </c>
      <c r="AN40" s="56">
        <f>+ROUND((O40*0.25)*'Distribution Wksht'!$L$15,2)</f>
        <v>0</v>
      </c>
      <c r="AO40" s="57">
        <f t="shared" si="54"/>
        <v>11842.28</v>
      </c>
      <c r="AP40" s="56">
        <f>+ROUND((N40*0.25)*'Distribution Wksht'!$L$16,2)</f>
        <v>26821.77</v>
      </c>
      <c r="AQ40" s="56">
        <f>+ROUND((O40*0.25)*'Distribution Wksht'!$L$16,2)</f>
        <v>0</v>
      </c>
      <c r="AR40" s="57">
        <f t="shared" si="55"/>
        <v>26821.77</v>
      </c>
      <c r="AS40" s="56">
        <f>+ROUND((N40*0.25)*'Distribution Wksht'!$L$17,2)</f>
        <v>37366.61</v>
      </c>
      <c r="AT40" s="56">
        <f>+ROUND((O40*0.25)*'Distribution Wksht'!$L$17,2)</f>
        <v>0</v>
      </c>
      <c r="AU40" s="57">
        <f t="shared" si="56"/>
        <v>37366.61</v>
      </c>
      <c r="AV40" s="56">
        <f>+ROUND((N40*0.25)*'Distribution Wksht'!$L$18,2)</f>
        <v>37845.410000000003</v>
      </c>
      <c r="AW40" s="56">
        <f>+ROUND((O40*0.25)*'Distribution Wksht'!$L$18,2)</f>
        <v>0</v>
      </c>
      <c r="AX40" s="57">
        <f t="shared" si="57"/>
        <v>37845.410000000003</v>
      </c>
      <c r="AY40" s="56">
        <f t="shared" si="58"/>
        <v>131149.24</v>
      </c>
      <c r="AZ40" s="56">
        <f t="shared" si="59"/>
        <v>0</v>
      </c>
      <c r="BA40" s="57">
        <f t="shared" si="60"/>
        <v>131149.24</v>
      </c>
      <c r="BC40" s="96">
        <f>+ROUND((N40*0.25)*'Distribution Wksht'!$S$14,2)</f>
        <v>16953.560000000001</v>
      </c>
      <c r="BD40" s="56">
        <f>+ROUND((O40*0.25)*'Distribution Wksht'!$S$14,2)</f>
        <v>0</v>
      </c>
      <c r="BE40" s="57">
        <f t="shared" si="61"/>
        <v>16953.560000000001</v>
      </c>
      <c r="BF40" s="56">
        <f>+ROUND((N40*0.25)*'Distribution Wksht'!$S$15,2)</f>
        <v>11652.3</v>
      </c>
      <c r="BG40" s="56">
        <f>+ROUND((O40*0.25)*'Distribution Wksht'!$S$15,2)</f>
        <v>0</v>
      </c>
      <c r="BH40" s="57">
        <f t="shared" si="62"/>
        <v>11652.3</v>
      </c>
      <c r="BI40" s="56">
        <f>+ROUND((N40*0.25)*'Distribution Wksht'!$S$16,2)</f>
        <v>27270.86</v>
      </c>
      <c r="BJ40" s="56">
        <f>+ROUND((O40*0.25)*'Distribution Wksht'!$S$16,2)</f>
        <v>0</v>
      </c>
      <c r="BK40" s="57">
        <f t="shared" si="63"/>
        <v>27270.86</v>
      </c>
      <c r="BL40" s="56">
        <f>+ROUND((N40*0.25)*'Distribution Wksht'!$S$17,2)</f>
        <v>37638.07</v>
      </c>
      <c r="BM40" s="56">
        <f>+ROUND((O40*0.25)*'Distribution Wksht'!$S$17,2)</f>
        <v>0</v>
      </c>
      <c r="BN40" s="57">
        <f t="shared" si="64"/>
        <v>37638.07</v>
      </c>
      <c r="BO40" s="56">
        <f>+ROUND((N40*0.25)*'Distribution Wksht'!$S$18,2)</f>
        <v>37634.44</v>
      </c>
      <c r="BP40" s="56">
        <f>+ROUND((O40*0.25)*'Distribution Wksht'!$S$18,2)</f>
        <v>0</v>
      </c>
      <c r="BQ40" s="57">
        <f t="shared" si="65"/>
        <v>37634.44</v>
      </c>
      <c r="BR40" s="56">
        <f t="shared" si="66"/>
        <v>131149.23000000001</v>
      </c>
      <c r="BS40" s="56">
        <f t="shared" si="67"/>
        <v>0</v>
      </c>
      <c r="BT40" s="57">
        <f t="shared" si="68"/>
        <v>131149.23000000001</v>
      </c>
      <c r="BV40" s="96">
        <f>+ROUND((N40*0.25)*'Distribution Wksht'!$Z$14,2)</f>
        <v>16953.560000000001</v>
      </c>
      <c r="BW40" s="56">
        <f>+ROUND((O40*0.25)*'Distribution Wksht'!$Z$14,2)</f>
        <v>0</v>
      </c>
      <c r="BX40" s="57">
        <f t="shared" si="69"/>
        <v>16953.560000000001</v>
      </c>
      <c r="BY40" s="56">
        <f>+ROUND((N40*0.25)*'Distribution Wksht'!$Z$15,2)</f>
        <v>11652.3</v>
      </c>
      <c r="BZ40" s="56">
        <f>+ROUND((O40*0.25)*'Distribution Wksht'!$Z$15,2)</f>
        <v>0</v>
      </c>
      <c r="CA40" s="57">
        <f t="shared" si="70"/>
        <v>11652.3</v>
      </c>
      <c r="CB40" s="56">
        <f>+ROUND((N40*0.25)*'Distribution Wksht'!$Z$16,2)</f>
        <v>27270.86</v>
      </c>
      <c r="CC40" s="56">
        <f>+ROUND((O40*0.25)*'Distribution Wksht'!$Z$16,2)</f>
        <v>0</v>
      </c>
      <c r="CD40" s="57">
        <f t="shared" si="71"/>
        <v>27270.86</v>
      </c>
      <c r="CE40" s="56">
        <f>+ROUND((N40*0.25)*'Distribution Wksht'!$Z$17,2)</f>
        <v>37638.07</v>
      </c>
      <c r="CF40" s="56">
        <f>+ROUND((O40*0.25)*'Distribution Wksht'!$Z$17,2)</f>
        <v>0</v>
      </c>
      <c r="CG40" s="57">
        <f t="shared" si="72"/>
        <v>37638.07</v>
      </c>
      <c r="CH40" s="56">
        <f>+ROUND((N40*0.25)*'Distribution Wksht'!$Z$18,2)</f>
        <v>37634.44</v>
      </c>
      <c r="CI40" s="56">
        <f>+ROUND((O40*0.25)*'Distribution Wksht'!$Z$18,2)</f>
        <v>0</v>
      </c>
      <c r="CJ40" s="57">
        <f t="shared" si="73"/>
        <v>37634.44</v>
      </c>
      <c r="CK40" s="56">
        <f t="shared" si="74"/>
        <v>131149.23000000001</v>
      </c>
      <c r="CL40" s="56">
        <f t="shared" si="75"/>
        <v>0</v>
      </c>
      <c r="CM40" s="57">
        <f t="shared" si="76"/>
        <v>131149.23000000001</v>
      </c>
      <c r="CO40" s="96">
        <f t="shared" si="77"/>
        <v>68453.459999999992</v>
      </c>
      <c r="CP40" s="56">
        <f t="shared" si="77"/>
        <v>0</v>
      </c>
      <c r="CQ40" s="57">
        <f t="shared" si="78"/>
        <v>68453.459999999992</v>
      </c>
      <c r="CR40" s="56">
        <f t="shared" si="79"/>
        <v>46989.16</v>
      </c>
      <c r="CS40" s="56">
        <f t="shared" si="79"/>
        <v>0</v>
      </c>
      <c r="CT40" s="57">
        <f t="shared" si="80"/>
        <v>46989.16</v>
      </c>
      <c r="CU40" s="56">
        <f t="shared" si="81"/>
        <v>108185.26</v>
      </c>
      <c r="CV40" s="56">
        <f t="shared" si="81"/>
        <v>0</v>
      </c>
      <c r="CW40" s="57">
        <f t="shared" si="82"/>
        <v>108185.26</v>
      </c>
      <c r="CX40" s="56">
        <f t="shared" si="83"/>
        <v>150009.36000000002</v>
      </c>
      <c r="CY40" s="56">
        <f t="shared" si="83"/>
        <v>0</v>
      </c>
      <c r="CZ40" s="57">
        <f t="shared" si="84"/>
        <v>150009.36000000002</v>
      </c>
      <c r="DA40" s="56">
        <f t="shared" si="85"/>
        <v>150959.70000000001</v>
      </c>
      <c r="DB40" s="56">
        <f t="shared" si="85"/>
        <v>0</v>
      </c>
      <c r="DC40" s="57">
        <f t="shared" si="86"/>
        <v>150959.70000000001</v>
      </c>
      <c r="DD40" s="56">
        <f t="shared" si="87"/>
        <v>524596.93999999994</v>
      </c>
      <c r="DE40" s="56">
        <f t="shared" si="87"/>
        <v>0</v>
      </c>
      <c r="DF40" s="57">
        <f t="shared" si="88"/>
        <v>524596.93999999994</v>
      </c>
      <c r="DG40" s="147"/>
    </row>
    <row r="41" spans="1:111" ht="12.75" customHeight="1" x14ac:dyDescent="0.2">
      <c r="A41" s="121">
        <v>70425</v>
      </c>
      <c r="B41" s="136">
        <f>VLOOKUP(A41,'[6]Results - LPR'!$A$2:$C$93,3,FALSE)</f>
        <v>680562493</v>
      </c>
      <c r="C41" s="151" t="s">
        <v>211</v>
      </c>
      <c r="D41" s="107"/>
      <c r="E41" s="111"/>
      <c r="F41" s="111"/>
      <c r="G41" s="112"/>
      <c r="H41" s="113"/>
      <c r="I41" s="122">
        <v>98055.442752215269</v>
      </c>
      <c r="J41" s="122">
        <v>0</v>
      </c>
      <c r="K41" s="122">
        <v>0</v>
      </c>
      <c r="L41" s="111">
        <f t="shared" si="89"/>
        <v>98055.442752215269</v>
      </c>
      <c r="N41" s="58">
        <f t="shared" si="90"/>
        <v>98055.442752215269</v>
      </c>
      <c r="O41" s="58">
        <f t="shared" si="91"/>
        <v>0</v>
      </c>
      <c r="Q41" s="97">
        <f>+ROUND((N41*0.25)*'Distribution Wksht'!$E$14,2)</f>
        <v>3228.63</v>
      </c>
      <c r="R41" s="58">
        <f>+ROUND((O41*0.25)*'Distribution Wksht'!$E$14,2)</f>
        <v>0</v>
      </c>
      <c r="S41" s="59">
        <f t="shared" si="92"/>
        <v>3228.63</v>
      </c>
      <c r="T41" s="58">
        <f>+ROUND((N41*0.25)*'Distribution Wksht'!$E$15,2)</f>
        <v>2213.5100000000002</v>
      </c>
      <c r="U41" s="58">
        <f>+ROUND((O41*0.25)*'Distribution Wksht'!$E$15,2)</f>
        <v>0</v>
      </c>
      <c r="V41" s="59">
        <f t="shared" si="4"/>
        <v>2213.5100000000002</v>
      </c>
      <c r="W41" s="58">
        <f>+ROUND((N41*0.25)*'Distribution Wksht'!$E$16,2)</f>
        <v>5013.41</v>
      </c>
      <c r="X41" s="58">
        <f>+ROUND((O41*0.25)*'Distribution Wksht'!$E$16,2)</f>
        <v>0</v>
      </c>
      <c r="Y41" s="59">
        <f t="shared" si="5"/>
        <v>5013.41</v>
      </c>
      <c r="Z41" s="58">
        <f>+ROUND((N41*0.25)*'Distribution Wksht'!$E$17,2)</f>
        <v>6984.41</v>
      </c>
      <c r="AA41" s="58">
        <f>+ROUND((O41*0.25)*'Distribution Wksht'!$E$17,2)</f>
        <v>0</v>
      </c>
      <c r="AB41" s="59">
        <f t="shared" si="6"/>
        <v>6984.41</v>
      </c>
      <c r="AC41" s="58">
        <f>+ROUND((N41*0.25)*'Distribution Wksht'!$E$18,2)</f>
        <v>7073.9</v>
      </c>
      <c r="AD41" s="58">
        <f>+ROUND((O41*0.25)*'Distribution Wksht'!$E$18,2)</f>
        <v>0</v>
      </c>
      <c r="AE41" s="59">
        <f t="shared" si="7"/>
        <v>7073.9</v>
      </c>
      <c r="AF41" s="58">
        <f t="shared" si="50"/>
        <v>24513.86</v>
      </c>
      <c r="AG41" s="58">
        <f t="shared" si="51"/>
        <v>0</v>
      </c>
      <c r="AH41" s="59">
        <f t="shared" si="52"/>
        <v>24513.86</v>
      </c>
      <c r="AI41" s="147"/>
      <c r="AJ41" s="97">
        <f>+ROUND((N41*0.25)*'Distribution Wksht'!$L$14,2)</f>
        <v>3228.63</v>
      </c>
      <c r="AK41" s="58">
        <f>+ROUND((O41*0.25)*'Distribution Wksht'!$L$14,2)</f>
        <v>0</v>
      </c>
      <c r="AL41" s="59">
        <f t="shared" si="53"/>
        <v>3228.63</v>
      </c>
      <c r="AM41" s="58">
        <f>+ROUND((N41*0.25)*'Distribution Wksht'!$L$15,2)</f>
        <v>2213.5100000000002</v>
      </c>
      <c r="AN41" s="58">
        <f>+ROUND((O41*0.25)*'Distribution Wksht'!$L$15,2)</f>
        <v>0</v>
      </c>
      <c r="AO41" s="59">
        <f t="shared" si="54"/>
        <v>2213.5100000000002</v>
      </c>
      <c r="AP41" s="58">
        <f>+ROUND((N41*0.25)*'Distribution Wksht'!$L$16,2)</f>
        <v>5013.41</v>
      </c>
      <c r="AQ41" s="58">
        <f>+ROUND((O41*0.25)*'Distribution Wksht'!$L$16,2)</f>
        <v>0</v>
      </c>
      <c r="AR41" s="59">
        <f t="shared" si="55"/>
        <v>5013.41</v>
      </c>
      <c r="AS41" s="58">
        <f>+ROUND((N41*0.25)*'Distribution Wksht'!$L$17,2)</f>
        <v>6984.41</v>
      </c>
      <c r="AT41" s="58">
        <f>+ROUND((O41*0.25)*'Distribution Wksht'!$L$17,2)</f>
        <v>0</v>
      </c>
      <c r="AU41" s="59">
        <f t="shared" si="56"/>
        <v>6984.41</v>
      </c>
      <c r="AV41" s="58">
        <f>+ROUND((N41*0.25)*'Distribution Wksht'!$L$18,2)</f>
        <v>7073.9</v>
      </c>
      <c r="AW41" s="58">
        <f>+ROUND((O41*0.25)*'Distribution Wksht'!$L$18,2)</f>
        <v>0</v>
      </c>
      <c r="AX41" s="59">
        <f t="shared" si="57"/>
        <v>7073.9</v>
      </c>
      <c r="AY41" s="58">
        <f t="shared" si="58"/>
        <v>24513.86</v>
      </c>
      <c r="AZ41" s="58">
        <f t="shared" si="59"/>
        <v>0</v>
      </c>
      <c r="BA41" s="59">
        <f t="shared" si="60"/>
        <v>24513.86</v>
      </c>
      <c r="BC41" s="97">
        <f>+ROUND((N41*0.25)*'Distribution Wksht'!$S$14,2)</f>
        <v>3168.89</v>
      </c>
      <c r="BD41" s="58">
        <f>+ROUND((O41*0.25)*'Distribution Wksht'!$S$14,2)</f>
        <v>0</v>
      </c>
      <c r="BE41" s="59">
        <f t="shared" si="61"/>
        <v>3168.89</v>
      </c>
      <c r="BF41" s="58">
        <f>+ROUND((N41*0.25)*'Distribution Wksht'!$S$15,2)</f>
        <v>2178</v>
      </c>
      <c r="BG41" s="58">
        <f>+ROUND((O41*0.25)*'Distribution Wksht'!$S$15,2)</f>
        <v>0</v>
      </c>
      <c r="BH41" s="59">
        <f t="shared" si="62"/>
        <v>2178</v>
      </c>
      <c r="BI41" s="58">
        <f>+ROUND((N41*0.25)*'Distribution Wksht'!$S$16,2)</f>
        <v>5097.3500000000004</v>
      </c>
      <c r="BJ41" s="58">
        <f>+ROUND((O41*0.25)*'Distribution Wksht'!$S$16,2)</f>
        <v>0</v>
      </c>
      <c r="BK41" s="59">
        <f t="shared" si="63"/>
        <v>5097.3500000000004</v>
      </c>
      <c r="BL41" s="58">
        <f>+ROUND((N41*0.25)*'Distribution Wksht'!$S$17,2)</f>
        <v>7035.15</v>
      </c>
      <c r="BM41" s="58">
        <f>+ROUND((O41*0.25)*'Distribution Wksht'!$S$17,2)</f>
        <v>0</v>
      </c>
      <c r="BN41" s="59">
        <f t="shared" si="64"/>
        <v>7035.15</v>
      </c>
      <c r="BO41" s="58">
        <f>+ROUND((N41*0.25)*'Distribution Wksht'!$S$18,2)</f>
        <v>7034.47</v>
      </c>
      <c r="BP41" s="58">
        <f>+ROUND((O41*0.25)*'Distribution Wksht'!$S$18,2)</f>
        <v>0</v>
      </c>
      <c r="BQ41" s="59">
        <f t="shared" si="65"/>
        <v>7034.47</v>
      </c>
      <c r="BR41" s="58">
        <f t="shared" si="66"/>
        <v>24513.86</v>
      </c>
      <c r="BS41" s="58">
        <f t="shared" si="67"/>
        <v>0</v>
      </c>
      <c r="BT41" s="59">
        <f t="shared" si="68"/>
        <v>24513.86</v>
      </c>
      <c r="BV41" s="97">
        <f>+ROUND((N41*0.25)*'Distribution Wksht'!$Z$14,2)</f>
        <v>3168.89</v>
      </c>
      <c r="BW41" s="58">
        <f>+ROUND((O41*0.25)*'Distribution Wksht'!$Z$14,2)</f>
        <v>0</v>
      </c>
      <c r="BX41" s="59">
        <f t="shared" si="69"/>
        <v>3168.89</v>
      </c>
      <c r="BY41" s="58">
        <f>+ROUND((N41*0.25)*'Distribution Wksht'!$Z$15,2)</f>
        <v>2178</v>
      </c>
      <c r="BZ41" s="58">
        <f>+ROUND((O41*0.25)*'Distribution Wksht'!$Z$15,2)</f>
        <v>0</v>
      </c>
      <c r="CA41" s="59">
        <f t="shared" si="70"/>
        <v>2178</v>
      </c>
      <c r="CB41" s="58">
        <f>+ROUND((N41*0.25)*'Distribution Wksht'!$Z$16,2)</f>
        <v>5097.3500000000004</v>
      </c>
      <c r="CC41" s="58">
        <f>+ROUND((O41*0.25)*'Distribution Wksht'!$Z$16,2)</f>
        <v>0</v>
      </c>
      <c r="CD41" s="59">
        <f t="shared" si="71"/>
        <v>5097.3500000000004</v>
      </c>
      <c r="CE41" s="58">
        <f>+ROUND((N41*0.25)*'Distribution Wksht'!$Z$17,2)</f>
        <v>7035.15</v>
      </c>
      <c r="CF41" s="58">
        <f>+ROUND((O41*0.25)*'Distribution Wksht'!$Z$17,2)</f>
        <v>0</v>
      </c>
      <c r="CG41" s="59">
        <f t="shared" si="72"/>
        <v>7035.15</v>
      </c>
      <c r="CH41" s="58">
        <f>+ROUND((N41*0.25)*'Distribution Wksht'!$Z$18,2)</f>
        <v>7034.47</v>
      </c>
      <c r="CI41" s="58">
        <f>+ROUND((O41*0.25)*'Distribution Wksht'!$Z$18,2)</f>
        <v>0</v>
      </c>
      <c r="CJ41" s="59">
        <f t="shared" si="73"/>
        <v>7034.47</v>
      </c>
      <c r="CK41" s="58">
        <f t="shared" si="74"/>
        <v>24513.86</v>
      </c>
      <c r="CL41" s="58">
        <f t="shared" si="75"/>
        <v>0</v>
      </c>
      <c r="CM41" s="59">
        <f t="shared" si="76"/>
        <v>24513.86</v>
      </c>
      <c r="CO41" s="97">
        <f t="shared" si="77"/>
        <v>12795.039999999999</v>
      </c>
      <c r="CP41" s="58">
        <f t="shared" si="77"/>
        <v>0</v>
      </c>
      <c r="CQ41" s="59">
        <f t="shared" si="78"/>
        <v>12795.039999999999</v>
      </c>
      <c r="CR41" s="58">
        <f t="shared" si="79"/>
        <v>8783.02</v>
      </c>
      <c r="CS41" s="58">
        <f t="shared" si="79"/>
        <v>0</v>
      </c>
      <c r="CT41" s="59">
        <f t="shared" si="80"/>
        <v>8783.02</v>
      </c>
      <c r="CU41" s="58">
        <f t="shared" si="81"/>
        <v>20221.52</v>
      </c>
      <c r="CV41" s="58">
        <f t="shared" si="81"/>
        <v>0</v>
      </c>
      <c r="CW41" s="59">
        <f t="shared" si="82"/>
        <v>20221.52</v>
      </c>
      <c r="CX41" s="58">
        <f t="shared" si="83"/>
        <v>28039.120000000003</v>
      </c>
      <c r="CY41" s="58">
        <f t="shared" si="83"/>
        <v>0</v>
      </c>
      <c r="CZ41" s="59">
        <f t="shared" si="84"/>
        <v>28039.120000000003</v>
      </c>
      <c r="DA41" s="58">
        <f t="shared" si="85"/>
        <v>28216.74</v>
      </c>
      <c r="DB41" s="58">
        <f t="shared" si="85"/>
        <v>0</v>
      </c>
      <c r="DC41" s="59">
        <f t="shared" si="86"/>
        <v>28216.74</v>
      </c>
      <c r="DD41" s="58">
        <f t="shared" si="87"/>
        <v>98055.440000000017</v>
      </c>
      <c r="DE41" s="58">
        <f t="shared" si="87"/>
        <v>0</v>
      </c>
      <c r="DF41" s="59">
        <f t="shared" si="88"/>
        <v>98055.440000000017</v>
      </c>
      <c r="DG41" s="147"/>
    </row>
    <row r="42" spans="1:111" ht="12.75" hidden="1" customHeight="1" x14ac:dyDescent="0.2">
      <c r="A42" s="119">
        <v>76232</v>
      </c>
      <c r="B42" s="135">
        <f>VLOOKUP(A42,'[6]Results - LPR'!$A$2:$C$93,3,FALSE)</f>
        <v>264203041</v>
      </c>
      <c r="C42" s="150" t="s">
        <v>212</v>
      </c>
      <c r="D42" s="108"/>
      <c r="E42" s="110"/>
      <c r="F42" s="110"/>
      <c r="G42" s="114"/>
      <c r="H42" s="115"/>
      <c r="I42" s="120">
        <v>0</v>
      </c>
      <c r="J42" s="120">
        <v>0</v>
      </c>
      <c r="K42" s="120">
        <v>0</v>
      </c>
      <c r="L42" s="110">
        <f t="shared" si="89"/>
        <v>0</v>
      </c>
      <c r="N42" s="56">
        <f t="shared" si="90"/>
        <v>0</v>
      </c>
      <c r="O42" s="56">
        <f t="shared" si="91"/>
        <v>0</v>
      </c>
      <c r="Q42" s="96">
        <f>+ROUND((N42*0.25)*'Distribution Wksht'!$E$14,2)</f>
        <v>0</v>
      </c>
      <c r="R42" s="56"/>
      <c r="S42" s="57">
        <f t="shared" si="92"/>
        <v>0</v>
      </c>
      <c r="T42" s="56">
        <f>+ROUND((N42*0.25)*'Distribution Wksht'!$E$15,2)</f>
        <v>0</v>
      </c>
      <c r="U42" s="56"/>
      <c r="V42" s="57">
        <f t="shared" si="4"/>
        <v>0</v>
      </c>
      <c r="W42" s="56">
        <f>+ROUND((N42*0.25)*'Distribution Wksht'!$E$16,2)</f>
        <v>0</v>
      </c>
      <c r="X42" s="56"/>
      <c r="Y42" s="57">
        <f t="shared" si="5"/>
        <v>0</v>
      </c>
      <c r="Z42" s="56">
        <f>+ROUND((N42*0.25)*'Distribution Wksht'!$E$17,2)</f>
        <v>0</v>
      </c>
      <c r="AA42" s="56"/>
      <c r="AB42" s="57">
        <f t="shared" si="6"/>
        <v>0</v>
      </c>
      <c r="AC42" s="56">
        <f>+ROUND((N42*0.25)*'Distribution Wksht'!$E$18,2)</f>
        <v>0</v>
      </c>
      <c r="AD42" s="56"/>
      <c r="AE42" s="57">
        <f t="shared" si="7"/>
        <v>0</v>
      </c>
      <c r="AF42" s="56">
        <f t="shared" si="50"/>
        <v>0</v>
      </c>
      <c r="AG42" s="56">
        <f t="shared" si="51"/>
        <v>0</v>
      </c>
      <c r="AH42" s="57">
        <f t="shared" si="52"/>
        <v>0</v>
      </c>
      <c r="AJ42" s="96">
        <f>+ROUND((N42*0.25)*'Distribution Wksht'!$L$14,2)</f>
        <v>0</v>
      </c>
      <c r="AK42" s="56">
        <f>+ROUND((O42*0.25)*'Distribution Wksht'!$L$14,2)</f>
        <v>0</v>
      </c>
      <c r="AL42" s="57">
        <f t="shared" si="53"/>
        <v>0</v>
      </c>
      <c r="AM42" s="56">
        <f>+ROUND((N42*0.25)*'Distribution Wksht'!$L$15,2)</f>
        <v>0</v>
      </c>
      <c r="AN42" s="56">
        <f>+ROUND((O42*0.25)*'Distribution Wksht'!$L$15,2)</f>
        <v>0</v>
      </c>
      <c r="AO42" s="57">
        <f t="shared" si="54"/>
        <v>0</v>
      </c>
      <c r="AP42" s="56">
        <f>+ROUND((N42*0.25)*'Distribution Wksht'!$L$16,2)</f>
        <v>0</v>
      </c>
      <c r="AQ42" s="56">
        <f>+ROUND((O42*0.25)*'Distribution Wksht'!$L$16,2)</f>
        <v>0</v>
      </c>
      <c r="AR42" s="57">
        <f t="shared" si="55"/>
        <v>0</v>
      </c>
      <c r="AS42" s="56">
        <f>+ROUND((N42*0.25)*'Distribution Wksht'!$L$17,2)</f>
        <v>0</v>
      </c>
      <c r="AT42" s="56">
        <f>+ROUND((O42*0.25)*'Distribution Wksht'!$L$17,2)</f>
        <v>0</v>
      </c>
      <c r="AU42" s="57">
        <f t="shared" si="56"/>
        <v>0</v>
      </c>
      <c r="AV42" s="56">
        <f>+ROUND((N42*0.25)*'Distribution Wksht'!$L$18,2)</f>
        <v>0</v>
      </c>
      <c r="AW42" s="56">
        <f>+ROUND((O42*0.25)*'Distribution Wksht'!$L$18,2)</f>
        <v>0</v>
      </c>
      <c r="AX42" s="57">
        <f t="shared" si="57"/>
        <v>0</v>
      </c>
      <c r="AY42" s="56">
        <f t="shared" si="58"/>
        <v>0</v>
      </c>
      <c r="AZ42" s="56">
        <f t="shared" si="59"/>
        <v>0</v>
      </c>
      <c r="BA42" s="57">
        <f t="shared" si="60"/>
        <v>0</v>
      </c>
      <c r="BC42" s="96">
        <f>+ROUND((N42*0.25)*'Distribution Wksht'!$S$14,2)</f>
        <v>0</v>
      </c>
      <c r="BD42" s="56"/>
      <c r="BE42" s="57">
        <f t="shared" si="61"/>
        <v>0</v>
      </c>
      <c r="BF42" s="56">
        <f>+ROUND((N42*0.25)*'Distribution Wksht'!$S$15,2)</f>
        <v>0</v>
      </c>
      <c r="BG42" s="56"/>
      <c r="BH42" s="57">
        <f t="shared" si="62"/>
        <v>0</v>
      </c>
      <c r="BI42" s="56">
        <f>+ROUND((N42*0.25)*'Distribution Wksht'!$S$16,2)</f>
        <v>0</v>
      </c>
      <c r="BJ42" s="56"/>
      <c r="BK42" s="57">
        <f t="shared" si="63"/>
        <v>0</v>
      </c>
      <c r="BL42" s="56">
        <f>+ROUND((N42*0.25)*'Distribution Wksht'!$S$17,2)</f>
        <v>0</v>
      </c>
      <c r="BM42" s="56"/>
      <c r="BN42" s="57">
        <f t="shared" si="64"/>
        <v>0</v>
      </c>
      <c r="BO42" s="56">
        <f>+ROUND((N42*0.25)*'Distribution Wksht'!$S$18,2)</f>
        <v>0</v>
      </c>
      <c r="BP42" s="56"/>
      <c r="BQ42" s="57">
        <f t="shared" si="65"/>
        <v>0</v>
      </c>
      <c r="BR42" s="56">
        <f t="shared" si="66"/>
        <v>0</v>
      </c>
      <c r="BS42" s="56">
        <f t="shared" si="67"/>
        <v>0</v>
      </c>
      <c r="BT42" s="57">
        <f t="shared" si="68"/>
        <v>0</v>
      </c>
      <c r="BV42" s="96">
        <f>+ROUND((N42*0.25)*'Distribution Wksht'!$Z$14,2)</f>
        <v>0</v>
      </c>
      <c r="BW42" s="56"/>
      <c r="BX42" s="57">
        <f t="shared" si="69"/>
        <v>0</v>
      </c>
      <c r="BY42" s="56">
        <f>+ROUND((N42*0.25)*'Distribution Wksht'!$Z$15,2)</f>
        <v>0</v>
      </c>
      <c r="BZ42" s="56"/>
      <c r="CA42" s="57">
        <f t="shared" si="70"/>
        <v>0</v>
      </c>
      <c r="CB42" s="56">
        <f>+ROUND((N42*0.25)*'Distribution Wksht'!$Z$16,2)</f>
        <v>0</v>
      </c>
      <c r="CC42" s="56"/>
      <c r="CD42" s="57">
        <f t="shared" si="71"/>
        <v>0</v>
      </c>
      <c r="CE42" s="56">
        <f>+ROUND((N42*0.25)*'Distribution Wksht'!$Z$17,2)</f>
        <v>0</v>
      </c>
      <c r="CF42" s="56"/>
      <c r="CG42" s="57">
        <f t="shared" si="72"/>
        <v>0</v>
      </c>
      <c r="CH42" s="56">
        <f>+ROUND((N42*0.25)*'Distribution Wksht'!$Z$18,2)</f>
        <v>0</v>
      </c>
      <c r="CI42" s="56"/>
      <c r="CJ42" s="57">
        <f t="shared" si="73"/>
        <v>0</v>
      </c>
      <c r="CK42" s="56">
        <f t="shared" si="74"/>
        <v>0</v>
      </c>
      <c r="CL42" s="56">
        <f t="shared" si="75"/>
        <v>0</v>
      </c>
      <c r="CM42" s="57">
        <f t="shared" si="76"/>
        <v>0</v>
      </c>
      <c r="CO42" s="96">
        <f t="shared" si="77"/>
        <v>0</v>
      </c>
      <c r="CP42" s="56">
        <f t="shared" si="77"/>
        <v>0</v>
      </c>
      <c r="CQ42" s="57">
        <f t="shared" si="78"/>
        <v>0</v>
      </c>
      <c r="CR42" s="56">
        <f t="shared" si="79"/>
        <v>0</v>
      </c>
      <c r="CS42" s="56">
        <f t="shared" si="79"/>
        <v>0</v>
      </c>
      <c r="CT42" s="57">
        <f t="shared" si="80"/>
        <v>0</v>
      </c>
      <c r="CU42" s="56">
        <f t="shared" si="81"/>
        <v>0</v>
      </c>
      <c r="CV42" s="56">
        <f t="shared" si="81"/>
        <v>0</v>
      </c>
      <c r="CW42" s="57">
        <f t="shared" si="82"/>
        <v>0</v>
      </c>
      <c r="CX42" s="56">
        <f t="shared" si="83"/>
        <v>0</v>
      </c>
      <c r="CY42" s="56">
        <f t="shared" si="83"/>
        <v>0</v>
      </c>
      <c r="CZ42" s="57">
        <f t="shared" si="84"/>
        <v>0</v>
      </c>
      <c r="DA42" s="56">
        <f t="shared" si="85"/>
        <v>0</v>
      </c>
      <c r="DB42" s="56">
        <f t="shared" si="85"/>
        <v>0</v>
      </c>
      <c r="DC42" s="57">
        <f t="shared" si="86"/>
        <v>0</v>
      </c>
      <c r="DD42" s="56">
        <f t="shared" si="87"/>
        <v>0</v>
      </c>
      <c r="DE42" s="56">
        <f t="shared" si="87"/>
        <v>0</v>
      </c>
      <c r="DF42" s="57">
        <f t="shared" si="88"/>
        <v>0</v>
      </c>
    </row>
    <row r="43" spans="1:111" ht="12.75" customHeight="1" x14ac:dyDescent="0.2">
      <c r="A43" s="121">
        <v>170026</v>
      </c>
      <c r="B43" s="136">
        <f>VLOOKUP(A43,'[6]Results - LPR'!$A$2:$C$93,3,FALSE)</f>
        <v>475441649</v>
      </c>
      <c r="C43" s="151" t="s">
        <v>213</v>
      </c>
      <c r="D43" s="107"/>
      <c r="E43" s="111"/>
      <c r="F43" s="111"/>
      <c r="G43" s="112"/>
      <c r="H43" s="113"/>
      <c r="I43" s="122">
        <v>865293.89666330337</v>
      </c>
      <c r="J43" s="122">
        <v>0</v>
      </c>
      <c r="K43" s="122">
        <v>0</v>
      </c>
      <c r="L43" s="111">
        <f t="shared" si="89"/>
        <v>865293.89666330337</v>
      </c>
      <c r="N43" s="58">
        <f t="shared" si="90"/>
        <v>865293.89666330337</v>
      </c>
      <c r="O43" s="58">
        <f t="shared" si="91"/>
        <v>0</v>
      </c>
      <c r="Q43" s="97">
        <f>+ROUND((N43*0.25)*'Distribution Wksht'!$E$14,2)</f>
        <v>28491.15</v>
      </c>
      <c r="R43" s="58">
        <f>+ROUND((O43*0.25)*'Distribution Wksht'!$E$14,2)</f>
        <v>0</v>
      </c>
      <c r="S43" s="59">
        <f t="shared" si="92"/>
        <v>28491.15</v>
      </c>
      <c r="T43" s="58">
        <f>+ROUND((N43*0.25)*'Distribution Wksht'!$E$15,2)</f>
        <v>19533.18</v>
      </c>
      <c r="U43" s="58">
        <f>+ROUND((O43*0.25)*'Distribution Wksht'!$E$15,2)</f>
        <v>0</v>
      </c>
      <c r="V43" s="59">
        <f t="shared" si="4"/>
        <v>19533.18</v>
      </c>
      <c r="W43" s="58">
        <f>+ROUND((N43*0.25)*'Distribution Wksht'!$E$16,2)</f>
        <v>44241.03</v>
      </c>
      <c r="X43" s="58">
        <f>+ROUND((O43*0.25)*'Distribution Wksht'!$E$16,2)</f>
        <v>0</v>
      </c>
      <c r="Y43" s="59">
        <f t="shared" si="5"/>
        <v>44241.03</v>
      </c>
      <c r="Z43" s="58">
        <f>+ROUND((N43*0.25)*'Distribution Wksht'!$E$17,2)</f>
        <v>61634.18</v>
      </c>
      <c r="AA43" s="58">
        <f>+ROUND((O43*0.25)*'Distribution Wksht'!$E$17,2)</f>
        <v>0</v>
      </c>
      <c r="AB43" s="59">
        <f t="shared" si="6"/>
        <v>61634.18</v>
      </c>
      <c r="AC43" s="58">
        <f>+ROUND((N43*0.25)*'Distribution Wksht'!$E$18,2)</f>
        <v>62423.93</v>
      </c>
      <c r="AD43" s="58">
        <f>+ROUND((O43*0.25)*'Distribution Wksht'!$E$18,2)</f>
        <v>0</v>
      </c>
      <c r="AE43" s="59">
        <f t="shared" si="7"/>
        <v>62423.93</v>
      </c>
      <c r="AF43" s="58">
        <f t="shared" si="50"/>
        <v>216323.47</v>
      </c>
      <c r="AG43" s="58">
        <f t="shared" si="51"/>
        <v>0</v>
      </c>
      <c r="AH43" s="59">
        <f t="shared" si="52"/>
        <v>216323.47</v>
      </c>
      <c r="AI43" s="147"/>
      <c r="AJ43" s="97">
        <f>+ROUND((N43*0.25)*'Distribution Wksht'!$L$14,2)</f>
        <v>28491.15</v>
      </c>
      <c r="AK43" s="58">
        <f>+ROUND((O43*0.25)*'Distribution Wksht'!$L$14,2)</f>
        <v>0</v>
      </c>
      <c r="AL43" s="59">
        <f t="shared" si="53"/>
        <v>28491.15</v>
      </c>
      <c r="AM43" s="58">
        <f>+ROUND((N43*0.25)*'Distribution Wksht'!$L$15,2)</f>
        <v>19533.18</v>
      </c>
      <c r="AN43" s="58">
        <f>+ROUND((O43*0.25)*'Distribution Wksht'!$L$15,2)</f>
        <v>0</v>
      </c>
      <c r="AO43" s="59">
        <f t="shared" si="54"/>
        <v>19533.18</v>
      </c>
      <c r="AP43" s="58">
        <f>+ROUND((N43*0.25)*'Distribution Wksht'!$L$16,2)</f>
        <v>44241.03</v>
      </c>
      <c r="AQ43" s="58">
        <f>+ROUND((O43*0.25)*'Distribution Wksht'!$L$16,2)</f>
        <v>0</v>
      </c>
      <c r="AR43" s="59">
        <f t="shared" si="55"/>
        <v>44241.03</v>
      </c>
      <c r="AS43" s="58">
        <f>+ROUND((N43*0.25)*'Distribution Wksht'!$L$17,2)</f>
        <v>61634.18</v>
      </c>
      <c r="AT43" s="58">
        <f>+ROUND((O43*0.25)*'Distribution Wksht'!$L$17,2)</f>
        <v>0</v>
      </c>
      <c r="AU43" s="59">
        <f t="shared" si="56"/>
        <v>61634.18</v>
      </c>
      <c r="AV43" s="58">
        <f>+ROUND((N43*0.25)*'Distribution Wksht'!$L$18,2)</f>
        <v>62423.93</v>
      </c>
      <c r="AW43" s="58">
        <f>+ROUND((O43*0.25)*'Distribution Wksht'!$L$18,2)</f>
        <v>0</v>
      </c>
      <c r="AX43" s="59">
        <f t="shared" si="57"/>
        <v>62423.93</v>
      </c>
      <c r="AY43" s="58">
        <f t="shared" si="58"/>
        <v>216323.47</v>
      </c>
      <c r="AZ43" s="58">
        <f t="shared" si="59"/>
        <v>0</v>
      </c>
      <c r="BA43" s="59">
        <f t="shared" si="60"/>
        <v>216323.47</v>
      </c>
      <c r="BC43" s="97">
        <f>+ROUND((N43*0.25)*'Distribution Wksht'!$S$14,2)</f>
        <v>27963.97</v>
      </c>
      <c r="BD43" s="58">
        <f>+ROUND((O43*0.25)*'Distribution Wksht'!$S$14,2)</f>
        <v>0</v>
      </c>
      <c r="BE43" s="59">
        <f t="shared" si="61"/>
        <v>27963.97</v>
      </c>
      <c r="BF43" s="58">
        <f>+ROUND((N43*0.25)*'Distribution Wksht'!$S$15,2)</f>
        <v>19219.830000000002</v>
      </c>
      <c r="BG43" s="58">
        <f>+ROUND((O43*0.25)*'Distribution Wksht'!$S$15,2)</f>
        <v>0</v>
      </c>
      <c r="BH43" s="59">
        <f t="shared" si="62"/>
        <v>19219.830000000002</v>
      </c>
      <c r="BI43" s="58">
        <f>+ROUND((N43*0.25)*'Distribution Wksht'!$S$16,2)</f>
        <v>44981.78</v>
      </c>
      <c r="BJ43" s="58">
        <f>+ROUND((O43*0.25)*'Distribution Wksht'!$S$16,2)</f>
        <v>0</v>
      </c>
      <c r="BK43" s="59">
        <f t="shared" si="63"/>
        <v>44981.78</v>
      </c>
      <c r="BL43" s="58">
        <f>+ROUND((N43*0.25)*'Distribution Wksht'!$S$17,2)</f>
        <v>62081.94</v>
      </c>
      <c r="BM43" s="58">
        <f>+ROUND((O43*0.25)*'Distribution Wksht'!$S$17,2)</f>
        <v>0</v>
      </c>
      <c r="BN43" s="59">
        <f t="shared" si="64"/>
        <v>62081.94</v>
      </c>
      <c r="BO43" s="58">
        <f>+ROUND((N43*0.25)*'Distribution Wksht'!$S$18,2)</f>
        <v>62075.95</v>
      </c>
      <c r="BP43" s="58">
        <f>+ROUND((O43*0.25)*'Distribution Wksht'!$S$18,2)</f>
        <v>0</v>
      </c>
      <c r="BQ43" s="59">
        <f t="shared" si="65"/>
        <v>62075.95</v>
      </c>
      <c r="BR43" s="58">
        <f t="shared" si="66"/>
        <v>216323.47000000003</v>
      </c>
      <c r="BS43" s="58">
        <f t="shared" si="67"/>
        <v>0</v>
      </c>
      <c r="BT43" s="59">
        <f t="shared" si="68"/>
        <v>216323.47000000003</v>
      </c>
      <c r="BV43" s="97">
        <f>+ROUND((N43*0.25)*'Distribution Wksht'!$Z$14,2)</f>
        <v>27963.97</v>
      </c>
      <c r="BW43" s="58">
        <f>+ROUND((O43*0.25)*'Distribution Wksht'!$Z$14,2)</f>
        <v>0</v>
      </c>
      <c r="BX43" s="59">
        <f t="shared" si="69"/>
        <v>27963.97</v>
      </c>
      <c r="BY43" s="58">
        <f>+ROUND((N43*0.25)*'Distribution Wksht'!$Z$15,2)</f>
        <v>19219.830000000002</v>
      </c>
      <c r="BZ43" s="58">
        <f>+ROUND((O43*0.25)*'Distribution Wksht'!$Z$15,2)</f>
        <v>0</v>
      </c>
      <c r="CA43" s="59">
        <f t="shared" si="70"/>
        <v>19219.830000000002</v>
      </c>
      <c r="CB43" s="58">
        <f>+ROUND((N43*0.25)*'Distribution Wksht'!$Z$16,2)</f>
        <v>44981.78</v>
      </c>
      <c r="CC43" s="58">
        <f>+ROUND((O43*0.25)*'Distribution Wksht'!$Z$16,2)</f>
        <v>0</v>
      </c>
      <c r="CD43" s="59">
        <f t="shared" si="71"/>
        <v>44981.78</v>
      </c>
      <c r="CE43" s="58">
        <f>+ROUND((N43*0.25)*'Distribution Wksht'!$Z$17,2)</f>
        <v>62081.94</v>
      </c>
      <c r="CF43" s="58">
        <f>+ROUND((O43*0.25)*'Distribution Wksht'!$Z$17,2)</f>
        <v>0</v>
      </c>
      <c r="CG43" s="59">
        <f t="shared" si="72"/>
        <v>62081.94</v>
      </c>
      <c r="CH43" s="58">
        <f>+ROUND((N43*0.25)*'Distribution Wksht'!$Z$18,2)</f>
        <v>62075.95</v>
      </c>
      <c r="CI43" s="58">
        <f>+ROUND((O43*0.25)*'Distribution Wksht'!$Z$18,2)</f>
        <v>0</v>
      </c>
      <c r="CJ43" s="59">
        <f t="shared" si="73"/>
        <v>62075.95</v>
      </c>
      <c r="CK43" s="58">
        <f t="shared" si="74"/>
        <v>216323.47000000003</v>
      </c>
      <c r="CL43" s="58">
        <f t="shared" si="75"/>
        <v>0</v>
      </c>
      <c r="CM43" s="59">
        <f t="shared" si="76"/>
        <v>216323.47000000003</v>
      </c>
      <c r="CO43" s="97">
        <f t="shared" si="77"/>
        <v>112910.24</v>
      </c>
      <c r="CP43" s="58">
        <f t="shared" si="77"/>
        <v>0</v>
      </c>
      <c r="CQ43" s="59">
        <f t="shared" si="78"/>
        <v>112910.24</v>
      </c>
      <c r="CR43" s="58">
        <f t="shared" si="79"/>
        <v>77506.02</v>
      </c>
      <c r="CS43" s="58">
        <f t="shared" si="79"/>
        <v>0</v>
      </c>
      <c r="CT43" s="59">
        <f t="shared" si="80"/>
        <v>77506.02</v>
      </c>
      <c r="CU43" s="58">
        <f t="shared" si="81"/>
        <v>178445.62</v>
      </c>
      <c r="CV43" s="58">
        <f t="shared" si="81"/>
        <v>0</v>
      </c>
      <c r="CW43" s="59">
        <f t="shared" si="82"/>
        <v>178445.62</v>
      </c>
      <c r="CX43" s="58">
        <f t="shared" si="83"/>
        <v>247432.24</v>
      </c>
      <c r="CY43" s="58">
        <f t="shared" si="83"/>
        <v>0</v>
      </c>
      <c r="CZ43" s="59">
        <f t="shared" si="84"/>
        <v>247432.24</v>
      </c>
      <c r="DA43" s="58">
        <f t="shared" si="85"/>
        <v>248999.76</v>
      </c>
      <c r="DB43" s="58">
        <f t="shared" si="85"/>
        <v>0</v>
      </c>
      <c r="DC43" s="59">
        <f t="shared" si="86"/>
        <v>248999.76</v>
      </c>
      <c r="DD43" s="58">
        <f t="shared" si="87"/>
        <v>865293.88</v>
      </c>
      <c r="DE43" s="58">
        <f t="shared" si="87"/>
        <v>0</v>
      </c>
      <c r="DF43" s="59">
        <f t="shared" si="88"/>
        <v>865293.88</v>
      </c>
      <c r="DG43" s="147"/>
    </row>
    <row r="44" spans="1:111" ht="12.75" customHeight="1" x14ac:dyDescent="0.2">
      <c r="A44" s="119">
        <v>70295</v>
      </c>
      <c r="B44" s="135">
        <f>VLOOKUP(A44,'[6]Results - LPR'!$A$2:$C$93,3,FALSE)</f>
        <v>364761792</v>
      </c>
      <c r="C44" s="150" t="s">
        <v>214</v>
      </c>
      <c r="D44" s="108"/>
      <c r="E44" s="110"/>
      <c r="F44" s="110"/>
      <c r="G44" s="114"/>
      <c r="H44" s="115"/>
      <c r="I44" s="120">
        <v>29920.463038122241</v>
      </c>
      <c r="J44" s="120">
        <v>0</v>
      </c>
      <c r="K44" s="120">
        <v>0</v>
      </c>
      <c r="L44" s="110">
        <f t="shared" si="89"/>
        <v>29920.463038122241</v>
      </c>
      <c r="N44" s="56">
        <f t="shared" si="90"/>
        <v>29920.463038122241</v>
      </c>
      <c r="O44" s="56">
        <f t="shared" si="91"/>
        <v>0</v>
      </c>
      <c r="Q44" s="96">
        <f>+ROUND((N44*0.25)*'Distribution Wksht'!$E$14,2)</f>
        <v>985.18</v>
      </c>
      <c r="R44" s="56">
        <f>+ROUND((O44*0.25)*'Distribution Wksht'!$E$14,2)</f>
        <v>0</v>
      </c>
      <c r="S44" s="57">
        <f t="shared" si="92"/>
        <v>985.18</v>
      </c>
      <c r="T44" s="56">
        <f>+ROUND((N44*0.25)*'Distribution Wksht'!$E$15,2)</f>
        <v>675.43</v>
      </c>
      <c r="U44" s="56">
        <f>+ROUND((O44*0.25)*'Distribution Wksht'!$E$15,2)</f>
        <v>0</v>
      </c>
      <c r="V44" s="57">
        <f t="shared" si="4"/>
        <v>675.43</v>
      </c>
      <c r="W44" s="56">
        <f>+ROUND((N44*0.25)*'Distribution Wksht'!$E$16,2)</f>
        <v>1529.78</v>
      </c>
      <c r="X44" s="56">
        <f>+ROUND((O44*0.25)*'Distribution Wksht'!$E$16,2)</f>
        <v>0</v>
      </c>
      <c r="Y44" s="57">
        <f t="shared" si="5"/>
        <v>1529.78</v>
      </c>
      <c r="Z44" s="56">
        <f>+ROUND((N44*0.25)*'Distribution Wksht'!$E$17,2)</f>
        <v>2131.21</v>
      </c>
      <c r="AA44" s="56">
        <f>+ROUND((O44*0.25)*'Distribution Wksht'!$E$17,2)</f>
        <v>0</v>
      </c>
      <c r="AB44" s="57">
        <f t="shared" si="6"/>
        <v>2131.21</v>
      </c>
      <c r="AC44" s="56">
        <f>+ROUND((N44*0.25)*'Distribution Wksht'!$E$18,2)</f>
        <v>2158.52</v>
      </c>
      <c r="AD44" s="56">
        <f>+ROUND((O44*0.25)*'Distribution Wksht'!$E$18,2)</f>
        <v>0</v>
      </c>
      <c r="AE44" s="57">
        <f t="shared" si="7"/>
        <v>2158.52</v>
      </c>
      <c r="AF44" s="56">
        <f t="shared" si="50"/>
        <v>7480.1200000000008</v>
      </c>
      <c r="AG44" s="56">
        <f t="shared" si="51"/>
        <v>0</v>
      </c>
      <c r="AH44" s="57">
        <f t="shared" si="52"/>
        <v>7480.1200000000008</v>
      </c>
      <c r="AI44" s="147"/>
      <c r="AJ44" s="96">
        <f>+ROUND((N44*0.25)*'Distribution Wksht'!$L$14,2)</f>
        <v>985.18</v>
      </c>
      <c r="AK44" s="56">
        <f>+ROUND((O44*0.25)*'Distribution Wksht'!$L$14,2)</f>
        <v>0</v>
      </c>
      <c r="AL44" s="57">
        <f t="shared" si="53"/>
        <v>985.18</v>
      </c>
      <c r="AM44" s="56">
        <f>+ROUND((N44*0.25)*'Distribution Wksht'!$L$15,2)</f>
        <v>675.43</v>
      </c>
      <c r="AN44" s="56">
        <f>+ROUND((O44*0.25)*'Distribution Wksht'!$L$15,2)</f>
        <v>0</v>
      </c>
      <c r="AO44" s="57">
        <f t="shared" si="54"/>
        <v>675.43</v>
      </c>
      <c r="AP44" s="56">
        <f>+ROUND((N44*0.25)*'Distribution Wksht'!$L$16,2)</f>
        <v>1529.78</v>
      </c>
      <c r="AQ44" s="56">
        <f>+ROUND((O44*0.25)*'Distribution Wksht'!$L$16,2)</f>
        <v>0</v>
      </c>
      <c r="AR44" s="57">
        <f t="shared" si="55"/>
        <v>1529.78</v>
      </c>
      <c r="AS44" s="56">
        <f>+ROUND((N44*0.25)*'Distribution Wksht'!$L$17,2)</f>
        <v>2131.21</v>
      </c>
      <c r="AT44" s="56">
        <f>+ROUND((O44*0.25)*'Distribution Wksht'!$L$17,2)</f>
        <v>0</v>
      </c>
      <c r="AU44" s="57">
        <f t="shared" si="56"/>
        <v>2131.21</v>
      </c>
      <c r="AV44" s="56">
        <f>+ROUND((N44*0.25)*'Distribution Wksht'!$L$18,2)</f>
        <v>2158.52</v>
      </c>
      <c r="AW44" s="56">
        <f>+ROUND((O44*0.25)*'Distribution Wksht'!$L$18,2)</f>
        <v>0</v>
      </c>
      <c r="AX44" s="57">
        <f t="shared" si="57"/>
        <v>2158.52</v>
      </c>
      <c r="AY44" s="56">
        <f t="shared" si="58"/>
        <v>7480.1200000000008</v>
      </c>
      <c r="AZ44" s="56">
        <f t="shared" si="59"/>
        <v>0</v>
      </c>
      <c r="BA44" s="57">
        <f t="shared" si="60"/>
        <v>7480.1200000000008</v>
      </c>
      <c r="BC44" s="96">
        <f>+ROUND((N44*0.25)*'Distribution Wksht'!$S$14,2)</f>
        <v>966.95</v>
      </c>
      <c r="BD44" s="56">
        <f>+ROUND((O44*0.25)*'Distribution Wksht'!$S$14,2)</f>
        <v>0</v>
      </c>
      <c r="BE44" s="57">
        <f t="shared" si="61"/>
        <v>966.95</v>
      </c>
      <c r="BF44" s="56">
        <f>+ROUND((N44*0.25)*'Distribution Wksht'!$S$15,2)</f>
        <v>664.59</v>
      </c>
      <c r="BG44" s="56">
        <f>+ROUND((O44*0.25)*'Distribution Wksht'!$S$15,2)</f>
        <v>0</v>
      </c>
      <c r="BH44" s="57">
        <f t="shared" si="62"/>
        <v>664.59</v>
      </c>
      <c r="BI44" s="56">
        <f>+ROUND((N44*0.25)*'Distribution Wksht'!$S$16,2)</f>
        <v>1555.4</v>
      </c>
      <c r="BJ44" s="56">
        <f>+ROUND((O44*0.25)*'Distribution Wksht'!$S$16,2)</f>
        <v>0</v>
      </c>
      <c r="BK44" s="57">
        <f t="shared" si="63"/>
        <v>1555.4</v>
      </c>
      <c r="BL44" s="56">
        <f>+ROUND((N44*0.25)*'Distribution Wksht'!$S$17,2)</f>
        <v>2146.69</v>
      </c>
      <c r="BM44" s="56">
        <f>+ROUND((O44*0.25)*'Distribution Wksht'!$S$17,2)</f>
        <v>0</v>
      </c>
      <c r="BN44" s="57">
        <f t="shared" si="64"/>
        <v>2146.69</v>
      </c>
      <c r="BO44" s="56">
        <f>+ROUND((N44*0.25)*'Distribution Wksht'!$S$18,2)</f>
        <v>2146.4899999999998</v>
      </c>
      <c r="BP44" s="56">
        <f>+ROUND((O44*0.25)*'Distribution Wksht'!$S$18,2)</f>
        <v>0</v>
      </c>
      <c r="BQ44" s="57">
        <f t="shared" si="65"/>
        <v>2146.4899999999998</v>
      </c>
      <c r="BR44" s="56">
        <f t="shared" si="66"/>
        <v>7480.12</v>
      </c>
      <c r="BS44" s="56">
        <f t="shared" si="67"/>
        <v>0</v>
      </c>
      <c r="BT44" s="57">
        <f t="shared" si="68"/>
        <v>7480.12</v>
      </c>
      <c r="BV44" s="96">
        <f>+ROUND((N44*0.25)*'Distribution Wksht'!$Z$14,2)</f>
        <v>966.95</v>
      </c>
      <c r="BW44" s="56">
        <f>+ROUND((O44*0.25)*'Distribution Wksht'!$Z$14,2)</f>
        <v>0</v>
      </c>
      <c r="BX44" s="57">
        <f t="shared" si="69"/>
        <v>966.95</v>
      </c>
      <c r="BY44" s="56">
        <f>+ROUND((N44*0.25)*'Distribution Wksht'!$Z$15,2)</f>
        <v>664.59</v>
      </c>
      <c r="BZ44" s="56">
        <f>+ROUND((O44*0.25)*'Distribution Wksht'!$Z$15,2)</f>
        <v>0</v>
      </c>
      <c r="CA44" s="57">
        <f t="shared" si="70"/>
        <v>664.59</v>
      </c>
      <c r="CB44" s="56">
        <f>+ROUND((N44*0.25)*'Distribution Wksht'!$Z$16,2)</f>
        <v>1555.4</v>
      </c>
      <c r="CC44" s="56">
        <f>+ROUND((O44*0.25)*'Distribution Wksht'!$Z$16,2)</f>
        <v>0</v>
      </c>
      <c r="CD44" s="57">
        <f t="shared" si="71"/>
        <v>1555.4</v>
      </c>
      <c r="CE44" s="56">
        <f>+ROUND((N44*0.25)*'Distribution Wksht'!$Z$17,2)</f>
        <v>2146.69</v>
      </c>
      <c r="CF44" s="56">
        <f>+ROUND((O44*0.25)*'Distribution Wksht'!$Z$17,2)</f>
        <v>0</v>
      </c>
      <c r="CG44" s="57">
        <f t="shared" si="72"/>
        <v>2146.69</v>
      </c>
      <c r="CH44" s="56">
        <f>+ROUND((N44*0.25)*'Distribution Wksht'!$Z$18,2)</f>
        <v>2146.4899999999998</v>
      </c>
      <c r="CI44" s="56">
        <f>+ROUND((O44*0.25)*'Distribution Wksht'!$Z$18,2)</f>
        <v>0</v>
      </c>
      <c r="CJ44" s="57">
        <f t="shared" si="73"/>
        <v>2146.4899999999998</v>
      </c>
      <c r="CK44" s="56">
        <f t="shared" si="74"/>
        <v>7480.12</v>
      </c>
      <c r="CL44" s="56">
        <f t="shared" si="75"/>
        <v>0</v>
      </c>
      <c r="CM44" s="57">
        <f t="shared" si="76"/>
        <v>7480.12</v>
      </c>
      <c r="CO44" s="96">
        <f t="shared" si="77"/>
        <v>3904.26</v>
      </c>
      <c r="CP44" s="56">
        <f t="shared" si="77"/>
        <v>0</v>
      </c>
      <c r="CQ44" s="57">
        <f t="shared" si="78"/>
        <v>3904.26</v>
      </c>
      <c r="CR44" s="56">
        <f t="shared" si="79"/>
        <v>2680.04</v>
      </c>
      <c r="CS44" s="56">
        <f t="shared" si="79"/>
        <v>0</v>
      </c>
      <c r="CT44" s="57">
        <f t="shared" si="80"/>
        <v>2680.04</v>
      </c>
      <c r="CU44" s="56">
        <f t="shared" si="81"/>
        <v>6170.3600000000006</v>
      </c>
      <c r="CV44" s="56">
        <f t="shared" si="81"/>
        <v>0</v>
      </c>
      <c r="CW44" s="57">
        <f t="shared" si="82"/>
        <v>6170.3600000000006</v>
      </c>
      <c r="CX44" s="56">
        <f t="shared" si="83"/>
        <v>8555.8000000000011</v>
      </c>
      <c r="CY44" s="56">
        <f t="shared" si="83"/>
        <v>0</v>
      </c>
      <c r="CZ44" s="57">
        <f t="shared" si="84"/>
        <v>8555.8000000000011</v>
      </c>
      <c r="DA44" s="56">
        <f t="shared" si="85"/>
        <v>8610.02</v>
      </c>
      <c r="DB44" s="56">
        <f t="shared" si="85"/>
        <v>0</v>
      </c>
      <c r="DC44" s="57">
        <f t="shared" si="86"/>
        <v>8610.02</v>
      </c>
      <c r="DD44" s="56">
        <f t="shared" si="87"/>
        <v>29920.48</v>
      </c>
      <c r="DE44" s="56">
        <f t="shared" si="87"/>
        <v>0</v>
      </c>
      <c r="DF44" s="57">
        <f t="shared" si="88"/>
        <v>29920.48</v>
      </c>
      <c r="DG44" s="147"/>
    </row>
    <row r="45" spans="1:111" ht="12.75" customHeight="1" x14ac:dyDescent="0.2">
      <c r="A45" s="121">
        <v>70941</v>
      </c>
      <c r="B45" s="136">
        <f>VLOOKUP(A45,'[6]Results - LPR'!$A$2:$C$93,3,FALSE)</f>
        <v>800948632</v>
      </c>
      <c r="C45" s="151" t="s">
        <v>215</v>
      </c>
      <c r="D45" s="107"/>
      <c r="E45" s="111"/>
      <c r="F45" s="111"/>
      <c r="G45" s="112"/>
      <c r="H45" s="113"/>
      <c r="I45" s="122">
        <v>2263976.7551842146</v>
      </c>
      <c r="J45" s="122">
        <v>3262.0044148635852</v>
      </c>
      <c r="K45" s="122">
        <v>0</v>
      </c>
      <c r="L45" s="111">
        <f t="shared" si="89"/>
        <v>2267238.759599078</v>
      </c>
      <c r="N45" s="58">
        <f t="shared" si="90"/>
        <v>2263976.7551842146</v>
      </c>
      <c r="O45" s="58">
        <f t="shared" si="91"/>
        <v>3262.0044148635852</v>
      </c>
      <c r="Q45" s="97">
        <f>+ROUND((N45*0.25)*'Distribution Wksht'!$E$14,2)</f>
        <v>74544.95</v>
      </c>
      <c r="R45" s="58">
        <f>+ROUND((O45*0.25)*'Distribution Wksht'!$E$14,2)</f>
        <v>107.41</v>
      </c>
      <c r="S45" s="59">
        <f t="shared" si="92"/>
        <v>74652.36</v>
      </c>
      <c r="T45" s="58">
        <f>+ROUND((N45*0.25)*'Distribution Wksht'!$E$15,2)</f>
        <v>51107.12</v>
      </c>
      <c r="U45" s="58">
        <f>+ROUND((O45*0.25)*'Distribution Wksht'!$E$15,2)</f>
        <v>73.64</v>
      </c>
      <c r="V45" s="59">
        <f t="shared" si="4"/>
        <v>51180.76</v>
      </c>
      <c r="W45" s="58">
        <f>+ROUND((N45*0.25)*'Distribution Wksht'!$E$16,2)</f>
        <v>115753.36</v>
      </c>
      <c r="X45" s="58">
        <f>+ROUND((O45*0.25)*'Distribution Wksht'!$E$16,2)</f>
        <v>166.78</v>
      </c>
      <c r="Y45" s="59">
        <f t="shared" si="5"/>
        <v>115920.14</v>
      </c>
      <c r="Z45" s="58">
        <f>+ROUND((N45*0.25)*'Distribution Wksht'!$E$17,2)</f>
        <v>161261.22</v>
      </c>
      <c r="AA45" s="58">
        <f>+ROUND((O45*0.25)*'Distribution Wksht'!$E$17,2)</f>
        <v>232.35</v>
      </c>
      <c r="AB45" s="59">
        <f t="shared" si="6"/>
        <v>161493.57</v>
      </c>
      <c r="AC45" s="58">
        <f>+ROUND((N45*0.25)*'Distribution Wksht'!$E$18,2)</f>
        <v>163327.54</v>
      </c>
      <c r="AD45" s="58">
        <f>+ROUND((O45*0.25)*'Distribution Wksht'!$E$18,2)</f>
        <v>235.33</v>
      </c>
      <c r="AE45" s="59">
        <f t="shared" si="7"/>
        <v>163562.87</v>
      </c>
      <c r="AF45" s="58">
        <f t="shared" si="50"/>
        <v>565994.19000000006</v>
      </c>
      <c r="AG45" s="58">
        <f t="shared" si="51"/>
        <v>815.5100000000001</v>
      </c>
      <c r="AH45" s="59">
        <f t="shared" si="52"/>
        <v>566809.70000000007</v>
      </c>
      <c r="AI45" s="147"/>
      <c r="AJ45" s="97">
        <f>+ROUND((N45*0.25)*'Distribution Wksht'!$L$14,2)</f>
        <v>74544.95</v>
      </c>
      <c r="AK45" s="58">
        <f>+ROUND((O45*0.25)*'Distribution Wksht'!$L$14,2)</f>
        <v>107.41</v>
      </c>
      <c r="AL45" s="59">
        <f t="shared" si="53"/>
        <v>74652.36</v>
      </c>
      <c r="AM45" s="58">
        <f>+ROUND((N45*0.25)*'Distribution Wksht'!$L$15,2)</f>
        <v>51107.12</v>
      </c>
      <c r="AN45" s="58">
        <f>+ROUND((O45*0.25)*'Distribution Wksht'!$L$15,2)</f>
        <v>73.64</v>
      </c>
      <c r="AO45" s="59">
        <f t="shared" si="54"/>
        <v>51180.76</v>
      </c>
      <c r="AP45" s="58">
        <f>+ROUND((N45*0.25)*'Distribution Wksht'!$L$16,2)</f>
        <v>115753.36</v>
      </c>
      <c r="AQ45" s="58">
        <f>+ROUND((O45*0.25)*'Distribution Wksht'!$L$16,2)</f>
        <v>166.78</v>
      </c>
      <c r="AR45" s="59">
        <f t="shared" si="55"/>
        <v>115920.14</v>
      </c>
      <c r="AS45" s="58">
        <f>+ROUND((N45*0.25)*'Distribution Wksht'!$L$17,2)</f>
        <v>161261.22</v>
      </c>
      <c r="AT45" s="58">
        <f>+ROUND((O45*0.25)*'Distribution Wksht'!$L$17,2)</f>
        <v>232.35</v>
      </c>
      <c r="AU45" s="59">
        <f t="shared" si="56"/>
        <v>161493.57</v>
      </c>
      <c r="AV45" s="58">
        <f>+ROUND((N45*0.25)*'Distribution Wksht'!$L$18,2)</f>
        <v>163327.54</v>
      </c>
      <c r="AW45" s="58">
        <f>+ROUND((O45*0.25)*'Distribution Wksht'!$L$18,2)</f>
        <v>235.33</v>
      </c>
      <c r="AX45" s="59">
        <f t="shared" si="57"/>
        <v>163562.87</v>
      </c>
      <c r="AY45" s="58">
        <f t="shared" si="58"/>
        <v>565994.19000000006</v>
      </c>
      <c r="AZ45" s="58">
        <f t="shared" si="59"/>
        <v>815.5100000000001</v>
      </c>
      <c r="BA45" s="59">
        <f t="shared" si="60"/>
        <v>566809.70000000007</v>
      </c>
      <c r="BC45" s="97">
        <f>+ROUND((N45*0.25)*'Distribution Wksht'!$S$14,2)</f>
        <v>73165.64</v>
      </c>
      <c r="BD45" s="58">
        <f>+ROUND((O45*0.25)*'Distribution Wksht'!$S$14,2)</f>
        <v>105.42</v>
      </c>
      <c r="BE45" s="59">
        <f t="shared" si="61"/>
        <v>73271.06</v>
      </c>
      <c r="BF45" s="58">
        <f>+ROUND((N45*0.25)*'Distribution Wksht'!$S$15,2)</f>
        <v>50287.25</v>
      </c>
      <c r="BG45" s="58">
        <f>+ROUND((O45*0.25)*'Distribution Wksht'!$S$15,2)</f>
        <v>72.459999999999994</v>
      </c>
      <c r="BH45" s="59">
        <f t="shared" si="62"/>
        <v>50359.71</v>
      </c>
      <c r="BI45" s="58">
        <f>+ROUND((N45*0.25)*'Distribution Wksht'!$S$16,2)</f>
        <v>117691.47</v>
      </c>
      <c r="BJ45" s="58">
        <f>+ROUND((O45*0.25)*'Distribution Wksht'!$S$16,2)</f>
        <v>169.57</v>
      </c>
      <c r="BK45" s="59">
        <f t="shared" si="63"/>
        <v>117861.04000000001</v>
      </c>
      <c r="BL45" s="58">
        <f>+ROUND((N45*0.25)*'Distribution Wksht'!$S$17,2)</f>
        <v>162432.75</v>
      </c>
      <c r="BM45" s="58">
        <f>+ROUND((O45*0.25)*'Distribution Wksht'!$S$17,2)</f>
        <v>234.04</v>
      </c>
      <c r="BN45" s="59">
        <f t="shared" si="64"/>
        <v>162666.79</v>
      </c>
      <c r="BO45" s="58">
        <f>+ROUND((N45*0.25)*'Distribution Wksht'!$S$18,2)</f>
        <v>162417.07999999999</v>
      </c>
      <c r="BP45" s="58">
        <f>+ROUND((O45*0.25)*'Distribution Wksht'!$S$18,2)</f>
        <v>234.02</v>
      </c>
      <c r="BQ45" s="59">
        <f t="shared" si="65"/>
        <v>162651.09999999998</v>
      </c>
      <c r="BR45" s="58">
        <f t="shared" si="66"/>
        <v>565994.18999999994</v>
      </c>
      <c r="BS45" s="58">
        <f t="shared" si="67"/>
        <v>815.51</v>
      </c>
      <c r="BT45" s="59">
        <f t="shared" si="68"/>
        <v>566809.69999999995</v>
      </c>
      <c r="BV45" s="97">
        <f>+ROUND((N45*0.25)*'Distribution Wksht'!$Z$14,2)</f>
        <v>73165.64</v>
      </c>
      <c r="BW45" s="58">
        <f>+ROUND((O45*0.25)*'Distribution Wksht'!$Z$14,2)</f>
        <v>105.42</v>
      </c>
      <c r="BX45" s="59">
        <f t="shared" si="69"/>
        <v>73271.06</v>
      </c>
      <c r="BY45" s="58">
        <f>+ROUND((N45*0.25)*'Distribution Wksht'!$Z$15,2)</f>
        <v>50287.25</v>
      </c>
      <c r="BZ45" s="58">
        <f>+ROUND((O45*0.25)*'Distribution Wksht'!$Z$15,2)</f>
        <v>72.459999999999994</v>
      </c>
      <c r="CA45" s="59">
        <f t="shared" si="70"/>
        <v>50359.71</v>
      </c>
      <c r="CB45" s="58">
        <f>+ROUND((N45*0.25)*'Distribution Wksht'!$Z$16,2)</f>
        <v>117691.47</v>
      </c>
      <c r="CC45" s="58">
        <f>+ROUND((O45*0.25)*'Distribution Wksht'!$Z$16,2)</f>
        <v>169.57</v>
      </c>
      <c r="CD45" s="59">
        <f t="shared" si="71"/>
        <v>117861.04000000001</v>
      </c>
      <c r="CE45" s="58">
        <f>+ROUND((N45*0.25)*'Distribution Wksht'!$Z$17,2)</f>
        <v>162432.75</v>
      </c>
      <c r="CF45" s="58">
        <f>+ROUND((O45*0.25)*'Distribution Wksht'!$Z$17,2)</f>
        <v>234.04</v>
      </c>
      <c r="CG45" s="59">
        <f t="shared" si="72"/>
        <v>162666.79</v>
      </c>
      <c r="CH45" s="58">
        <f>+ROUND((N45*0.25)*'Distribution Wksht'!$Z$18,2)</f>
        <v>162417.07999999999</v>
      </c>
      <c r="CI45" s="58">
        <f>+ROUND((O45*0.25)*'Distribution Wksht'!$Z$18,2)</f>
        <v>234.02</v>
      </c>
      <c r="CJ45" s="59">
        <f t="shared" si="73"/>
        <v>162651.09999999998</v>
      </c>
      <c r="CK45" s="58">
        <f t="shared" si="74"/>
        <v>565994.18999999994</v>
      </c>
      <c r="CL45" s="58">
        <f t="shared" si="75"/>
        <v>815.51</v>
      </c>
      <c r="CM45" s="59">
        <f t="shared" si="76"/>
        <v>566809.69999999995</v>
      </c>
      <c r="CO45" s="97">
        <f t="shared" si="77"/>
        <v>295421.18</v>
      </c>
      <c r="CP45" s="58">
        <f t="shared" si="77"/>
        <v>425.66</v>
      </c>
      <c r="CQ45" s="59">
        <f t="shared" si="78"/>
        <v>295846.83999999997</v>
      </c>
      <c r="CR45" s="58">
        <f t="shared" si="79"/>
        <v>202788.74</v>
      </c>
      <c r="CS45" s="58">
        <f t="shared" si="79"/>
        <v>292.2</v>
      </c>
      <c r="CT45" s="59">
        <f t="shared" si="80"/>
        <v>203080.94</v>
      </c>
      <c r="CU45" s="58">
        <f t="shared" si="81"/>
        <v>466889.66000000003</v>
      </c>
      <c r="CV45" s="58">
        <f t="shared" si="81"/>
        <v>672.7</v>
      </c>
      <c r="CW45" s="59">
        <f t="shared" si="82"/>
        <v>467562.36000000004</v>
      </c>
      <c r="CX45" s="58">
        <f t="shared" si="83"/>
        <v>647387.93999999994</v>
      </c>
      <c r="CY45" s="58">
        <f t="shared" si="83"/>
        <v>932.78</v>
      </c>
      <c r="CZ45" s="59">
        <f t="shared" si="84"/>
        <v>648320.72</v>
      </c>
      <c r="DA45" s="58">
        <f t="shared" si="85"/>
        <v>651489.24</v>
      </c>
      <c r="DB45" s="58">
        <f t="shared" si="85"/>
        <v>938.7</v>
      </c>
      <c r="DC45" s="59">
        <f t="shared" si="86"/>
        <v>652427.93999999994</v>
      </c>
      <c r="DD45" s="58">
        <f t="shared" si="87"/>
        <v>2263976.7599999998</v>
      </c>
      <c r="DE45" s="58">
        <f t="shared" si="87"/>
        <v>3262.04</v>
      </c>
      <c r="DF45" s="59">
        <f t="shared" si="88"/>
        <v>2267238.7999999998</v>
      </c>
      <c r="DG45" s="147"/>
    </row>
    <row r="46" spans="1:111" ht="12.75" customHeight="1" x14ac:dyDescent="0.2">
      <c r="A46" s="119">
        <v>170041</v>
      </c>
      <c r="B46" s="135">
        <f>VLOOKUP(A46,'[6]Results - LPR'!$A$2:$C$93,3,FALSE)</f>
        <v>850961512</v>
      </c>
      <c r="C46" s="150" t="s">
        <v>216</v>
      </c>
      <c r="D46" s="108"/>
      <c r="E46" s="110"/>
      <c r="F46" s="110"/>
      <c r="G46" s="114"/>
      <c r="H46" s="115"/>
      <c r="I46" s="120">
        <v>1298945.5522704187</v>
      </c>
      <c r="J46" s="120">
        <v>0</v>
      </c>
      <c r="K46" s="120">
        <v>0</v>
      </c>
      <c r="L46" s="110">
        <f t="shared" si="89"/>
        <v>1298945.5522704187</v>
      </c>
      <c r="N46" s="56">
        <f t="shared" si="90"/>
        <v>1298945.5522704187</v>
      </c>
      <c r="O46" s="56">
        <f t="shared" si="91"/>
        <v>0</v>
      </c>
      <c r="Q46" s="96">
        <f>+ROUND((N46*0.25)*'Distribution Wksht'!$E$14,2)</f>
        <v>42769.8</v>
      </c>
      <c r="R46" s="56">
        <f>+ROUND((O46*0.25)*'Distribution Wksht'!$E$14,2)</f>
        <v>0</v>
      </c>
      <c r="S46" s="57">
        <f t="shared" si="92"/>
        <v>42769.8</v>
      </c>
      <c r="T46" s="56">
        <f>+ROUND((N46*0.25)*'Distribution Wksht'!$E$15,2)</f>
        <v>29322.46</v>
      </c>
      <c r="U46" s="56">
        <f>+ROUND((O46*0.25)*'Distribution Wksht'!$E$15,2)</f>
        <v>0</v>
      </c>
      <c r="V46" s="57">
        <f t="shared" si="4"/>
        <v>29322.46</v>
      </c>
      <c r="W46" s="56">
        <f>+ROUND((N46*0.25)*'Distribution Wksht'!$E$16,2)</f>
        <v>66412.92</v>
      </c>
      <c r="X46" s="56">
        <f>+ROUND((O46*0.25)*'Distribution Wksht'!$E$16,2)</f>
        <v>0</v>
      </c>
      <c r="Y46" s="57">
        <f t="shared" si="5"/>
        <v>66412.92</v>
      </c>
      <c r="Z46" s="56">
        <f>+ROUND((N46*0.25)*'Distribution Wksht'!$E$17,2)</f>
        <v>92522.84</v>
      </c>
      <c r="AA46" s="56">
        <f>+ROUND((O46*0.25)*'Distribution Wksht'!$E$17,2)</f>
        <v>0</v>
      </c>
      <c r="AB46" s="57">
        <f t="shared" si="6"/>
        <v>92522.84</v>
      </c>
      <c r="AC46" s="56">
        <f>+ROUND((N46*0.25)*'Distribution Wksht'!$E$18,2)</f>
        <v>93708.37</v>
      </c>
      <c r="AD46" s="56">
        <f>+ROUND((O46*0.25)*'Distribution Wksht'!$E$18,2)</f>
        <v>0</v>
      </c>
      <c r="AE46" s="57">
        <f t="shared" si="7"/>
        <v>93708.37</v>
      </c>
      <c r="AF46" s="56">
        <f t="shared" si="50"/>
        <v>324736.39</v>
      </c>
      <c r="AG46" s="56">
        <f t="shared" si="51"/>
        <v>0</v>
      </c>
      <c r="AH46" s="57">
        <f t="shared" si="52"/>
        <v>324736.39</v>
      </c>
      <c r="AI46" s="147"/>
      <c r="AJ46" s="96">
        <f>+ROUND((N46*0.25)*'Distribution Wksht'!$L$14,2)</f>
        <v>42769.8</v>
      </c>
      <c r="AK46" s="56">
        <f>+ROUND((O46*0.25)*'Distribution Wksht'!$L$14,2)</f>
        <v>0</v>
      </c>
      <c r="AL46" s="57">
        <f t="shared" si="53"/>
        <v>42769.8</v>
      </c>
      <c r="AM46" s="56">
        <f>+ROUND((N46*0.25)*'Distribution Wksht'!$L$15,2)</f>
        <v>29322.46</v>
      </c>
      <c r="AN46" s="56">
        <f>+ROUND((O46*0.25)*'Distribution Wksht'!$L$15,2)</f>
        <v>0</v>
      </c>
      <c r="AO46" s="57">
        <f t="shared" si="54"/>
        <v>29322.46</v>
      </c>
      <c r="AP46" s="56">
        <f>+ROUND((N46*0.25)*'Distribution Wksht'!$L$16,2)</f>
        <v>66412.92</v>
      </c>
      <c r="AQ46" s="56">
        <f>+ROUND((O46*0.25)*'Distribution Wksht'!$L$16,2)</f>
        <v>0</v>
      </c>
      <c r="AR46" s="57">
        <f t="shared" si="55"/>
        <v>66412.92</v>
      </c>
      <c r="AS46" s="56">
        <f>+ROUND((N46*0.25)*'Distribution Wksht'!$L$17,2)</f>
        <v>92522.84</v>
      </c>
      <c r="AT46" s="56">
        <f>+ROUND((O46*0.25)*'Distribution Wksht'!$L$17,2)</f>
        <v>0</v>
      </c>
      <c r="AU46" s="57">
        <f t="shared" si="56"/>
        <v>92522.84</v>
      </c>
      <c r="AV46" s="56">
        <f>+ROUND((N46*0.25)*'Distribution Wksht'!$L$18,2)</f>
        <v>93708.37</v>
      </c>
      <c r="AW46" s="56">
        <f>+ROUND((O46*0.25)*'Distribution Wksht'!$L$18,2)</f>
        <v>0</v>
      </c>
      <c r="AX46" s="57">
        <f t="shared" si="57"/>
        <v>93708.37</v>
      </c>
      <c r="AY46" s="56">
        <f t="shared" si="58"/>
        <v>324736.39</v>
      </c>
      <c r="AZ46" s="56">
        <f t="shared" si="59"/>
        <v>0</v>
      </c>
      <c r="BA46" s="57">
        <f t="shared" si="60"/>
        <v>324736.39</v>
      </c>
      <c r="BC46" s="96">
        <f>+ROUND((N46*0.25)*'Distribution Wksht'!$S$14,2)</f>
        <v>41978.43</v>
      </c>
      <c r="BD46" s="56">
        <f>+ROUND((O46*0.25)*'Distribution Wksht'!$S$14,2)</f>
        <v>0</v>
      </c>
      <c r="BE46" s="57">
        <f t="shared" si="61"/>
        <v>41978.43</v>
      </c>
      <c r="BF46" s="56">
        <f>+ROUND((N46*0.25)*'Distribution Wksht'!$S$15,2)</f>
        <v>28852.06</v>
      </c>
      <c r="BG46" s="56">
        <f>+ROUND((O46*0.25)*'Distribution Wksht'!$S$15,2)</f>
        <v>0</v>
      </c>
      <c r="BH46" s="57">
        <f t="shared" si="62"/>
        <v>28852.06</v>
      </c>
      <c r="BI46" s="56">
        <f>+ROUND((N46*0.25)*'Distribution Wksht'!$S$16,2)</f>
        <v>67524.91</v>
      </c>
      <c r="BJ46" s="56">
        <f>+ROUND((O46*0.25)*'Distribution Wksht'!$S$16,2)</f>
        <v>0</v>
      </c>
      <c r="BK46" s="57">
        <f t="shared" si="63"/>
        <v>67524.91</v>
      </c>
      <c r="BL46" s="56">
        <f>+ROUND((N46*0.25)*'Distribution Wksht'!$S$17,2)</f>
        <v>93194.99</v>
      </c>
      <c r="BM46" s="56">
        <f>+ROUND((O46*0.25)*'Distribution Wksht'!$S$17,2)</f>
        <v>0</v>
      </c>
      <c r="BN46" s="57">
        <f t="shared" si="64"/>
        <v>93194.99</v>
      </c>
      <c r="BO46" s="56">
        <f>+ROUND((N46*0.25)*'Distribution Wksht'!$S$18,2)</f>
        <v>93186</v>
      </c>
      <c r="BP46" s="56">
        <f>+ROUND((O46*0.25)*'Distribution Wksht'!$S$18,2)</f>
        <v>0</v>
      </c>
      <c r="BQ46" s="57">
        <f t="shared" si="65"/>
        <v>93186</v>
      </c>
      <c r="BR46" s="56">
        <f t="shared" si="66"/>
        <v>324736.39</v>
      </c>
      <c r="BS46" s="56">
        <f t="shared" si="67"/>
        <v>0</v>
      </c>
      <c r="BT46" s="57">
        <f t="shared" si="68"/>
        <v>324736.39</v>
      </c>
      <c r="BV46" s="96">
        <f>+ROUND((N46*0.25)*'Distribution Wksht'!$Z$14,2)</f>
        <v>41978.43</v>
      </c>
      <c r="BW46" s="56">
        <f>+ROUND((O46*0.25)*'Distribution Wksht'!$Z$14,2)</f>
        <v>0</v>
      </c>
      <c r="BX46" s="57">
        <f t="shared" si="69"/>
        <v>41978.43</v>
      </c>
      <c r="BY46" s="56">
        <f>+ROUND((N46*0.25)*'Distribution Wksht'!$Z$15,2)</f>
        <v>28852.06</v>
      </c>
      <c r="BZ46" s="56">
        <f>+ROUND((O46*0.25)*'Distribution Wksht'!$Z$15,2)</f>
        <v>0</v>
      </c>
      <c r="CA46" s="57">
        <f t="shared" si="70"/>
        <v>28852.06</v>
      </c>
      <c r="CB46" s="56">
        <f>+ROUND((N46*0.25)*'Distribution Wksht'!$Z$16,2)</f>
        <v>67524.91</v>
      </c>
      <c r="CC46" s="56">
        <f>+ROUND((O46*0.25)*'Distribution Wksht'!$Z$16,2)</f>
        <v>0</v>
      </c>
      <c r="CD46" s="57">
        <f t="shared" si="71"/>
        <v>67524.91</v>
      </c>
      <c r="CE46" s="56">
        <f>+ROUND((N46*0.25)*'Distribution Wksht'!$Z$17,2)</f>
        <v>93194.99</v>
      </c>
      <c r="CF46" s="56">
        <f>+ROUND((O46*0.25)*'Distribution Wksht'!$Z$17,2)</f>
        <v>0</v>
      </c>
      <c r="CG46" s="57">
        <f t="shared" si="72"/>
        <v>93194.99</v>
      </c>
      <c r="CH46" s="56">
        <f>+ROUND((N46*0.25)*'Distribution Wksht'!$Z$18,2)</f>
        <v>93186</v>
      </c>
      <c r="CI46" s="56">
        <f>+ROUND((O46*0.25)*'Distribution Wksht'!$Z$18,2)</f>
        <v>0</v>
      </c>
      <c r="CJ46" s="57">
        <f t="shared" si="73"/>
        <v>93186</v>
      </c>
      <c r="CK46" s="56">
        <f t="shared" si="74"/>
        <v>324736.39</v>
      </c>
      <c r="CL46" s="56">
        <f t="shared" si="75"/>
        <v>0</v>
      </c>
      <c r="CM46" s="57">
        <f t="shared" si="76"/>
        <v>324736.39</v>
      </c>
      <c r="CO46" s="96">
        <f t="shared" si="77"/>
        <v>169496.46</v>
      </c>
      <c r="CP46" s="56">
        <f t="shared" si="77"/>
        <v>0</v>
      </c>
      <c r="CQ46" s="57">
        <f t="shared" si="78"/>
        <v>169496.46</v>
      </c>
      <c r="CR46" s="56">
        <f t="shared" si="79"/>
        <v>116349.04</v>
      </c>
      <c r="CS46" s="56">
        <f t="shared" si="79"/>
        <v>0</v>
      </c>
      <c r="CT46" s="57">
        <f t="shared" si="80"/>
        <v>116349.04</v>
      </c>
      <c r="CU46" s="56">
        <f t="shared" si="81"/>
        <v>267875.66000000003</v>
      </c>
      <c r="CV46" s="56">
        <f t="shared" si="81"/>
        <v>0</v>
      </c>
      <c r="CW46" s="57">
        <f t="shared" si="82"/>
        <v>267875.66000000003</v>
      </c>
      <c r="CX46" s="56">
        <f t="shared" si="83"/>
        <v>371435.66</v>
      </c>
      <c r="CY46" s="56">
        <f t="shared" si="83"/>
        <v>0</v>
      </c>
      <c r="CZ46" s="57">
        <f t="shared" si="84"/>
        <v>371435.66</v>
      </c>
      <c r="DA46" s="56">
        <f t="shared" si="85"/>
        <v>373788.74</v>
      </c>
      <c r="DB46" s="56">
        <f t="shared" si="85"/>
        <v>0</v>
      </c>
      <c r="DC46" s="57">
        <f t="shared" si="86"/>
        <v>373788.74</v>
      </c>
      <c r="DD46" s="56">
        <f t="shared" si="87"/>
        <v>1298945.56</v>
      </c>
      <c r="DE46" s="56">
        <f t="shared" si="87"/>
        <v>0</v>
      </c>
      <c r="DF46" s="57">
        <f t="shared" si="88"/>
        <v>1298945.56</v>
      </c>
      <c r="DG46" s="147"/>
    </row>
    <row r="47" spans="1:111" ht="12.75" customHeight="1" x14ac:dyDescent="0.2">
      <c r="A47" s="121">
        <v>70066</v>
      </c>
      <c r="B47" s="136">
        <f>VLOOKUP(A47,'[6]Results - LPR'!$A$2:$C$93,3,FALSE)</f>
        <v>203373056</v>
      </c>
      <c r="C47" s="151" t="s">
        <v>217</v>
      </c>
      <c r="D47" s="107"/>
      <c r="E47" s="111"/>
      <c r="F47" s="111"/>
      <c r="G47" s="112"/>
      <c r="H47" s="113"/>
      <c r="I47" s="122">
        <v>426789.46083808498</v>
      </c>
      <c r="J47" s="122">
        <v>0</v>
      </c>
      <c r="K47" s="122">
        <v>0</v>
      </c>
      <c r="L47" s="111">
        <f t="shared" si="89"/>
        <v>426789.46083808498</v>
      </c>
      <c r="N47" s="58">
        <f t="shared" si="90"/>
        <v>426789.46083808498</v>
      </c>
      <c r="O47" s="58">
        <f t="shared" si="91"/>
        <v>0</v>
      </c>
      <c r="Q47" s="97">
        <f>+ROUND((N47*0.25)*'Distribution Wksht'!$E$14,2)</f>
        <v>14052.71</v>
      </c>
      <c r="R47" s="58">
        <f>+ROUND((O47*0.25)*'Distribution Wksht'!$E$14,2)</f>
        <v>0</v>
      </c>
      <c r="S47" s="59">
        <f t="shared" si="92"/>
        <v>14052.71</v>
      </c>
      <c r="T47" s="58">
        <f>+ROUND((N47*0.25)*'Distribution Wksht'!$E$15,2)</f>
        <v>9634.3700000000008</v>
      </c>
      <c r="U47" s="58">
        <f>+ROUND((O47*0.25)*'Distribution Wksht'!$E$15,2)</f>
        <v>0</v>
      </c>
      <c r="V47" s="59">
        <f t="shared" si="4"/>
        <v>9634.3700000000008</v>
      </c>
      <c r="W47" s="58">
        <f>+ROUND((N47*0.25)*'Distribution Wksht'!$E$16,2)</f>
        <v>21821.03</v>
      </c>
      <c r="X47" s="58">
        <f>+ROUND((O47*0.25)*'Distribution Wksht'!$E$16,2)</f>
        <v>0</v>
      </c>
      <c r="Y47" s="59">
        <f t="shared" si="5"/>
        <v>21821.03</v>
      </c>
      <c r="Z47" s="58">
        <f>+ROUND((N47*0.25)*'Distribution Wksht'!$E$17,2)</f>
        <v>30399.87</v>
      </c>
      <c r="AA47" s="58">
        <f>+ROUND((O47*0.25)*'Distribution Wksht'!$E$17,2)</f>
        <v>0</v>
      </c>
      <c r="AB47" s="59">
        <f t="shared" si="6"/>
        <v>30399.87</v>
      </c>
      <c r="AC47" s="58">
        <f>+ROUND((N47*0.25)*'Distribution Wksht'!$E$18,2)</f>
        <v>30789.39</v>
      </c>
      <c r="AD47" s="58">
        <f>+ROUND((O47*0.25)*'Distribution Wksht'!$E$18,2)</f>
        <v>0</v>
      </c>
      <c r="AE47" s="59">
        <f t="shared" si="7"/>
        <v>30789.39</v>
      </c>
      <c r="AF47" s="58">
        <f t="shared" si="50"/>
        <v>106697.37</v>
      </c>
      <c r="AG47" s="58">
        <f t="shared" si="51"/>
        <v>0</v>
      </c>
      <c r="AH47" s="59">
        <f t="shared" si="52"/>
        <v>106697.37</v>
      </c>
      <c r="AI47" s="147"/>
      <c r="AJ47" s="97">
        <f>+ROUND((N47*0.25)*'Distribution Wksht'!$L$14,2)</f>
        <v>14052.71</v>
      </c>
      <c r="AK47" s="58">
        <f>+ROUND((O47*0.25)*'Distribution Wksht'!$L$14,2)</f>
        <v>0</v>
      </c>
      <c r="AL47" s="59">
        <f t="shared" si="53"/>
        <v>14052.71</v>
      </c>
      <c r="AM47" s="58">
        <f>+ROUND((N47*0.25)*'Distribution Wksht'!$L$15,2)</f>
        <v>9634.3700000000008</v>
      </c>
      <c r="AN47" s="58">
        <f>+ROUND((O47*0.25)*'Distribution Wksht'!$L$15,2)</f>
        <v>0</v>
      </c>
      <c r="AO47" s="59">
        <f t="shared" si="54"/>
        <v>9634.3700000000008</v>
      </c>
      <c r="AP47" s="58">
        <f>+ROUND((N47*0.25)*'Distribution Wksht'!$L$16,2)</f>
        <v>21821.03</v>
      </c>
      <c r="AQ47" s="58">
        <f>+ROUND((O47*0.25)*'Distribution Wksht'!$L$16,2)</f>
        <v>0</v>
      </c>
      <c r="AR47" s="59">
        <f t="shared" si="55"/>
        <v>21821.03</v>
      </c>
      <c r="AS47" s="58">
        <f>+ROUND((N47*0.25)*'Distribution Wksht'!$L$17,2)</f>
        <v>30399.87</v>
      </c>
      <c r="AT47" s="58">
        <f>+ROUND((O47*0.25)*'Distribution Wksht'!$L$17,2)</f>
        <v>0</v>
      </c>
      <c r="AU47" s="59">
        <f t="shared" si="56"/>
        <v>30399.87</v>
      </c>
      <c r="AV47" s="58">
        <f>+ROUND((N47*0.25)*'Distribution Wksht'!$L$18,2)</f>
        <v>30789.39</v>
      </c>
      <c r="AW47" s="58">
        <f>+ROUND((O47*0.25)*'Distribution Wksht'!$L$18,2)</f>
        <v>0</v>
      </c>
      <c r="AX47" s="59">
        <f t="shared" si="57"/>
        <v>30789.39</v>
      </c>
      <c r="AY47" s="58">
        <f t="shared" si="58"/>
        <v>106697.37</v>
      </c>
      <c r="AZ47" s="58">
        <f t="shared" si="59"/>
        <v>0</v>
      </c>
      <c r="BA47" s="59">
        <f t="shared" si="60"/>
        <v>106697.37</v>
      </c>
      <c r="BC47" s="97">
        <f>+ROUND((N47*0.25)*'Distribution Wksht'!$S$14,2)</f>
        <v>13792.69</v>
      </c>
      <c r="BD47" s="58">
        <f>+ROUND((O47*0.25)*'Distribution Wksht'!$S$14,2)</f>
        <v>0</v>
      </c>
      <c r="BE47" s="59">
        <f t="shared" si="61"/>
        <v>13792.69</v>
      </c>
      <c r="BF47" s="58">
        <f>+ROUND((N47*0.25)*'Distribution Wksht'!$S$15,2)</f>
        <v>9479.81</v>
      </c>
      <c r="BG47" s="58">
        <f>+ROUND((O47*0.25)*'Distribution Wksht'!$S$15,2)</f>
        <v>0</v>
      </c>
      <c r="BH47" s="59">
        <f t="shared" si="62"/>
        <v>9479.81</v>
      </c>
      <c r="BI47" s="58">
        <f>+ROUND((N47*0.25)*'Distribution Wksht'!$S$16,2)</f>
        <v>22186.39</v>
      </c>
      <c r="BJ47" s="58">
        <f>+ROUND((O47*0.25)*'Distribution Wksht'!$S$16,2)</f>
        <v>0</v>
      </c>
      <c r="BK47" s="59">
        <f t="shared" si="63"/>
        <v>22186.39</v>
      </c>
      <c r="BL47" s="58">
        <f>+ROUND((N47*0.25)*'Distribution Wksht'!$S$17,2)</f>
        <v>30620.720000000001</v>
      </c>
      <c r="BM47" s="58">
        <f>+ROUND((O47*0.25)*'Distribution Wksht'!$S$17,2)</f>
        <v>0</v>
      </c>
      <c r="BN47" s="59">
        <f t="shared" si="64"/>
        <v>30620.720000000001</v>
      </c>
      <c r="BO47" s="58">
        <f>+ROUND((N47*0.25)*'Distribution Wksht'!$S$18,2)</f>
        <v>30617.759999999998</v>
      </c>
      <c r="BP47" s="58">
        <f>+ROUND((O47*0.25)*'Distribution Wksht'!$S$18,2)</f>
        <v>0</v>
      </c>
      <c r="BQ47" s="59">
        <f t="shared" si="65"/>
        <v>30617.759999999998</v>
      </c>
      <c r="BR47" s="58">
        <f t="shared" si="66"/>
        <v>106697.37</v>
      </c>
      <c r="BS47" s="58">
        <f t="shared" si="67"/>
        <v>0</v>
      </c>
      <c r="BT47" s="59">
        <f t="shared" si="68"/>
        <v>106697.37</v>
      </c>
      <c r="BV47" s="97">
        <f>+ROUND((N47*0.25)*'Distribution Wksht'!$Z$14,2)</f>
        <v>13792.69</v>
      </c>
      <c r="BW47" s="58">
        <f>+ROUND((O47*0.25)*'Distribution Wksht'!$Z$14,2)</f>
        <v>0</v>
      </c>
      <c r="BX47" s="59">
        <f t="shared" si="69"/>
        <v>13792.69</v>
      </c>
      <c r="BY47" s="58">
        <f>+ROUND((N47*0.25)*'Distribution Wksht'!$Z$15,2)</f>
        <v>9479.81</v>
      </c>
      <c r="BZ47" s="58">
        <f>+ROUND((O47*0.25)*'Distribution Wksht'!$Z$15,2)</f>
        <v>0</v>
      </c>
      <c r="CA47" s="59">
        <f t="shared" si="70"/>
        <v>9479.81</v>
      </c>
      <c r="CB47" s="58">
        <f>+ROUND((N47*0.25)*'Distribution Wksht'!$Z$16,2)</f>
        <v>22186.39</v>
      </c>
      <c r="CC47" s="58">
        <f>+ROUND((O47*0.25)*'Distribution Wksht'!$Z$16,2)</f>
        <v>0</v>
      </c>
      <c r="CD47" s="59">
        <f t="shared" si="71"/>
        <v>22186.39</v>
      </c>
      <c r="CE47" s="58">
        <f>+ROUND((N47*0.25)*'Distribution Wksht'!$Z$17,2)</f>
        <v>30620.720000000001</v>
      </c>
      <c r="CF47" s="58">
        <f>+ROUND((O47*0.25)*'Distribution Wksht'!$Z$17,2)</f>
        <v>0</v>
      </c>
      <c r="CG47" s="59">
        <f t="shared" si="72"/>
        <v>30620.720000000001</v>
      </c>
      <c r="CH47" s="58">
        <f>+ROUND((N47*0.25)*'Distribution Wksht'!$Z$18,2)</f>
        <v>30617.759999999998</v>
      </c>
      <c r="CI47" s="58">
        <f>+ROUND((O47*0.25)*'Distribution Wksht'!$Z$18,2)</f>
        <v>0</v>
      </c>
      <c r="CJ47" s="59">
        <f t="shared" si="73"/>
        <v>30617.759999999998</v>
      </c>
      <c r="CK47" s="58">
        <f t="shared" si="74"/>
        <v>106697.37</v>
      </c>
      <c r="CL47" s="58">
        <f t="shared" si="75"/>
        <v>0</v>
      </c>
      <c r="CM47" s="59">
        <f t="shared" si="76"/>
        <v>106697.37</v>
      </c>
      <c r="CO47" s="97">
        <f t="shared" si="77"/>
        <v>55690.8</v>
      </c>
      <c r="CP47" s="58">
        <f t="shared" si="77"/>
        <v>0</v>
      </c>
      <c r="CQ47" s="59">
        <f t="shared" si="78"/>
        <v>55690.8</v>
      </c>
      <c r="CR47" s="58">
        <f t="shared" si="79"/>
        <v>38228.36</v>
      </c>
      <c r="CS47" s="58">
        <f t="shared" si="79"/>
        <v>0</v>
      </c>
      <c r="CT47" s="59">
        <f t="shared" si="80"/>
        <v>38228.36</v>
      </c>
      <c r="CU47" s="58">
        <f t="shared" si="81"/>
        <v>88014.84</v>
      </c>
      <c r="CV47" s="58">
        <f t="shared" si="81"/>
        <v>0</v>
      </c>
      <c r="CW47" s="59">
        <f t="shared" si="82"/>
        <v>88014.84</v>
      </c>
      <c r="CX47" s="58">
        <f t="shared" si="83"/>
        <v>122041.18</v>
      </c>
      <c r="CY47" s="58">
        <f t="shared" si="83"/>
        <v>0</v>
      </c>
      <c r="CZ47" s="59">
        <f t="shared" si="84"/>
        <v>122041.18</v>
      </c>
      <c r="DA47" s="58">
        <f t="shared" si="85"/>
        <v>122814.29999999999</v>
      </c>
      <c r="DB47" s="58">
        <f t="shared" si="85"/>
        <v>0</v>
      </c>
      <c r="DC47" s="59">
        <f t="shared" si="86"/>
        <v>122814.29999999999</v>
      </c>
      <c r="DD47" s="58">
        <f t="shared" si="87"/>
        <v>426789.48</v>
      </c>
      <c r="DE47" s="58">
        <f t="shared" si="87"/>
        <v>0</v>
      </c>
      <c r="DF47" s="59">
        <f t="shared" si="88"/>
        <v>426789.48</v>
      </c>
      <c r="DG47" s="147"/>
    </row>
    <row r="48" spans="1:111" ht="12.75" customHeight="1" x14ac:dyDescent="0.2">
      <c r="A48" s="119">
        <v>70039</v>
      </c>
      <c r="B48" s="135">
        <f>VLOOKUP(A48,'[6]Results - LPR'!$A$2:$C$93,3,FALSE)</f>
        <v>203171304</v>
      </c>
      <c r="C48" s="150" t="s">
        <v>218</v>
      </c>
      <c r="D48" s="108"/>
      <c r="E48" s="110"/>
      <c r="F48" s="110"/>
      <c r="G48" s="114"/>
      <c r="H48" s="115"/>
      <c r="I48" s="120">
        <v>82594.326944207103</v>
      </c>
      <c r="J48" s="120">
        <v>0</v>
      </c>
      <c r="K48" s="120">
        <v>0</v>
      </c>
      <c r="L48" s="110">
        <f t="shared" si="89"/>
        <v>82594.326944207103</v>
      </c>
      <c r="N48" s="56">
        <f t="shared" si="90"/>
        <v>82594.326944207103</v>
      </c>
      <c r="O48" s="56">
        <f t="shared" si="91"/>
        <v>0</v>
      </c>
      <c r="Q48" s="96">
        <f>+ROUND((N48*0.25)*'Distribution Wksht'!$E$14,2)</f>
        <v>2719.55</v>
      </c>
      <c r="R48" s="56">
        <f>+ROUND((O48*0.25)*'Distribution Wksht'!$E$14,2)</f>
        <v>0</v>
      </c>
      <c r="S48" s="57">
        <f t="shared" si="92"/>
        <v>2719.55</v>
      </c>
      <c r="T48" s="56">
        <f>+ROUND((N48*0.25)*'Distribution Wksht'!$E$15,2)</f>
        <v>1864.49</v>
      </c>
      <c r="U48" s="56">
        <f>+ROUND((O48*0.25)*'Distribution Wksht'!$E$15,2)</f>
        <v>0</v>
      </c>
      <c r="V48" s="57">
        <f t="shared" si="4"/>
        <v>1864.49</v>
      </c>
      <c r="W48" s="56">
        <f>+ROUND((N48*0.25)*'Distribution Wksht'!$E$16,2)</f>
        <v>4222.91</v>
      </c>
      <c r="X48" s="56">
        <f>+ROUND((O48*0.25)*'Distribution Wksht'!$E$16,2)</f>
        <v>0</v>
      </c>
      <c r="Y48" s="57">
        <f t="shared" si="5"/>
        <v>4222.91</v>
      </c>
      <c r="Z48" s="56">
        <f>+ROUND((N48*0.25)*'Distribution Wksht'!$E$17,2)</f>
        <v>5883.13</v>
      </c>
      <c r="AA48" s="56">
        <f>+ROUND((O48*0.25)*'Distribution Wksht'!$E$17,2)</f>
        <v>0</v>
      </c>
      <c r="AB48" s="57">
        <f t="shared" si="6"/>
        <v>5883.13</v>
      </c>
      <c r="AC48" s="56">
        <f>+ROUND((N48*0.25)*'Distribution Wksht'!$E$18,2)</f>
        <v>5958.51</v>
      </c>
      <c r="AD48" s="56">
        <f>+ROUND((O48*0.25)*'Distribution Wksht'!$E$18,2)</f>
        <v>0</v>
      </c>
      <c r="AE48" s="57">
        <f t="shared" si="7"/>
        <v>5958.51</v>
      </c>
      <c r="AF48" s="56">
        <f t="shared" si="50"/>
        <v>20648.590000000004</v>
      </c>
      <c r="AG48" s="56">
        <f t="shared" si="51"/>
        <v>0</v>
      </c>
      <c r="AH48" s="57">
        <f t="shared" si="52"/>
        <v>20648.590000000004</v>
      </c>
      <c r="AI48" s="147"/>
      <c r="AJ48" s="96">
        <f>+ROUND((N48*0.25)*'Distribution Wksht'!$L$14,2)</f>
        <v>2719.55</v>
      </c>
      <c r="AK48" s="56">
        <f>+ROUND((O48*0.25)*'Distribution Wksht'!$L$14,2)</f>
        <v>0</v>
      </c>
      <c r="AL48" s="57">
        <f t="shared" si="53"/>
        <v>2719.55</v>
      </c>
      <c r="AM48" s="56">
        <f>+ROUND((N48*0.25)*'Distribution Wksht'!$L$15,2)</f>
        <v>1864.49</v>
      </c>
      <c r="AN48" s="56">
        <f>+ROUND((O48*0.25)*'Distribution Wksht'!$L$15,2)</f>
        <v>0</v>
      </c>
      <c r="AO48" s="57">
        <f t="shared" si="54"/>
        <v>1864.49</v>
      </c>
      <c r="AP48" s="56">
        <f>+ROUND((N48*0.25)*'Distribution Wksht'!$L$16,2)</f>
        <v>4222.91</v>
      </c>
      <c r="AQ48" s="56">
        <f>+ROUND((O48*0.25)*'Distribution Wksht'!$L$16,2)</f>
        <v>0</v>
      </c>
      <c r="AR48" s="57">
        <f t="shared" si="55"/>
        <v>4222.91</v>
      </c>
      <c r="AS48" s="56">
        <f>+ROUND((N48*0.25)*'Distribution Wksht'!$L$17,2)</f>
        <v>5883.13</v>
      </c>
      <c r="AT48" s="56">
        <f>+ROUND((O48*0.25)*'Distribution Wksht'!$L$17,2)</f>
        <v>0</v>
      </c>
      <c r="AU48" s="57">
        <f t="shared" si="56"/>
        <v>5883.13</v>
      </c>
      <c r="AV48" s="56">
        <f>+ROUND((N48*0.25)*'Distribution Wksht'!$L$18,2)</f>
        <v>5958.51</v>
      </c>
      <c r="AW48" s="56">
        <f>+ROUND((O48*0.25)*'Distribution Wksht'!$L$18,2)</f>
        <v>0</v>
      </c>
      <c r="AX48" s="57">
        <f t="shared" si="57"/>
        <v>5958.51</v>
      </c>
      <c r="AY48" s="56">
        <f t="shared" si="58"/>
        <v>20648.590000000004</v>
      </c>
      <c r="AZ48" s="56">
        <f t="shared" si="59"/>
        <v>0</v>
      </c>
      <c r="BA48" s="57">
        <f t="shared" si="60"/>
        <v>20648.590000000004</v>
      </c>
      <c r="BC48" s="96">
        <f>+ROUND((N48*0.25)*'Distribution Wksht'!$S$14,2)</f>
        <v>2669.23</v>
      </c>
      <c r="BD48" s="56">
        <f>+ROUND((O48*0.25)*'Distribution Wksht'!$S$14,2)</f>
        <v>0</v>
      </c>
      <c r="BE48" s="57">
        <f t="shared" si="61"/>
        <v>2669.23</v>
      </c>
      <c r="BF48" s="56">
        <f>+ROUND((N48*0.25)*'Distribution Wksht'!$S$15,2)</f>
        <v>1834.58</v>
      </c>
      <c r="BG48" s="56">
        <f>+ROUND((O48*0.25)*'Distribution Wksht'!$S$15,2)</f>
        <v>0</v>
      </c>
      <c r="BH48" s="57">
        <f t="shared" si="62"/>
        <v>1834.58</v>
      </c>
      <c r="BI48" s="56">
        <f>+ROUND((N48*0.25)*'Distribution Wksht'!$S$16,2)</f>
        <v>4293.62</v>
      </c>
      <c r="BJ48" s="56">
        <f>+ROUND((O48*0.25)*'Distribution Wksht'!$S$16,2)</f>
        <v>0</v>
      </c>
      <c r="BK48" s="57">
        <f t="shared" si="63"/>
        <v>4293.62</v>
      </c>
      <c r="BL48" s="56">
        <f>+ROUND((N48*0.25)*'Distribution Wksht'!$S$17,2)</f>
        <v>5925.87</v>
      </c>
      <c r="BM48" s="56">
        <f>+ROUND((O48*0.25)*'Distribution Wksht'!$S$17,2)</f>
        <v>0</v>
      </c>
      <c r="BN48" s="57">
        <f t="shared" si="64"/>
        <v>5925.87</v>
      </c>
      <c r="BO48" s="56">
        <f>+ROUND((N48*0.25)*'Distribution Wksht'!$S$18,2)</f>
        <v>5925.29</v>
      </c>
      <c r="BP48" s="56">
        <f>+ROUND((O48*0.25)*'Distribution Wksht'!$S$18,2)</f>
        <v>0</v>
      </c>
      <c r="BQ48" s="57">
        <f t="shared" si="65"/>
        <v>5925.29</v>
      </c>
      <c r="BR48" s="56">
        <f t="shared" si="66"/>
        <v>20648.59</v>
      </c>
      <c r="BS48" s="56">
        <f t="shared" si="67"/>
        <v>0</v>
      </c>
      <c r="BT48" s="57">
        <f t="shared" si="68"/>
        <v>20648.59</v>
      </c>
      <c r="BV48" s="96">
        <f>+ROUND((N48*0.25)*'Distribution Wksht'!$Z$14,2)</f>
        <v>2669.23</v>
      </c>
      <c r="BW48" s="56">
        <f>+ROUND((O48*0.25)*'Distribution Wksht'!$Z$14,2)</f>
        <v>0</v>
      </c>
      <c r="BX48" s="57">
        <f t="shared" si="69"/>
        <v>2669.23</v>
      </c>
      <c r="BY48" s="56">
        <f>+ROUND((N48*0.25)*'Distribution Wksht'!$Z$15,2)</f>
        <v>1834.58</v>
      </c>
      <c r="BZ48" s="56">
        <f>+ROUND((O48*0.25)*'Distribution Wksht'!$Z$15,2)</f>
        <v>0</v>
      </c>
      <c r="CA48" s="57">
        <f t="shared" si="70"/>
        <v>1834.58</v>
      </c>
      <c r="CB48" s="56">
        <f>+ROUND((N48*0.25)*'Distribution Wksht'!$Z$16,2)</f>
        <v>4293.62</v>
      </c>
      <c r="CC48" s="56">
        <f>+ROUND((O48*0.25)*'Distribution Wksht'!$Z$16,2)</f>
        <v>0</v>
      </c>
      <c r="CD48" s="57">
        <f t="shared" si="71"/>
        <v>4293.62</v>
      </c>
      <c r="CE48" s="56">
        <f>+ROUND((N48*0.25)*'Distribution Wksht'!$Z$17,2)</f>
        <v>5925.87</v>
      </c>
      <c r="CF48" s="56">
        <f>+ROUND((O48*0.25)*'Distribution Wksht'!$Z$17,2)</f>
        <v>0</v>
      </c>
      <c r="CG48" s="57">
        <f t="shared" si="72"/>
        <v>5925.87</v>
      </c>
      <c r="CH48" s="56">
        <f>+ROUND((N48*0.25)*'Distribution Wksht'!$Z$18,2)</f>
        <v>5925.29</v>
      </c>
      <c r="CI48" s="56">
        <f>+ROUND((O48*0.25)*'Distribution Wksht'!$Z$18,2)</f>
        <v>0</v>
      </c>
      <c r="CJ48" s="57">
        <f t="shared" si="73"/>
        <v>5925.29</v>
      </c>
      <c r="CK48" s="56">
        <f t="shared" si="74"/>
        <v>20648.59</v>
      </c>
      <c r="CL48" s="56">
        <f t="shared" si="75"/>
        <v>0</v>
      </c>
      <c r="CM48" s="57">
        <f t="shared" si="76"/>
        <v>20648.59</v>
      </c>
      <c r="CO48" s="96">
        <f t="shared" si="77"/>
        <v>10777.56</v>
      </c>
      <c r="CP48" s="56">
        <f t="shared" si="77"/>
        <v>0</v>
      </c>
      <c r="CQ48" s="57">
        <f t="shared" si="78"/>
        <v>10777.56</v>
      </c>
      <c r="CR48" s="56">
        <f t="shared" si="79"/>
        <v>7398.1399999999994</v>
      </c>
      <c r="CS48" s="56">
        <f t="shared" si="79"/>
        <v>0</v>
      </c>
      <c r="CT48" s="57">
        <f t="shared" si="80"/>
        <v>7398.1399999999994</v>
      </c>
      <c r="CU48" s="56">
        <f t="shared" si="81"/>
        <v>17033.059999999998</v>
      </c>
      <c r="CV48" s="56">
        <f t="shared" si="81"/>
        <v>0</v>
      </c>
      <c r="CW48" s="57">
        <f t="shared" si="82"/>
        <v>17033.059999999998</v>
      </c>
      <c r="CX48" s="56">
        <f t="shared" si="83"/>
        <v>23618</v>
      </c>
      <c r="CY48" s="56">
        <f t="shared" si="83"/>
        <v>0</v>
      </c>
      <c r="CZ48" s="57">
        <f t="shared" si="84"/>
        <v>23618</v>
      </c>
      <c r="DA48" s="56">
        <f t="shared" si="85"/>
        <v>23767.600000000002</v>
      </c>
      <c r="DB48" s="56">
        <f t="shared" si="85"/>
        <v>0</v>
      </c>
      <c r="DC48" s="57">
        <f t="shared" si="86"/>
        <v>23767.600000000002</v>
      </c>
      <c r="DD48" s="56">
        <f t="shared" si="87"/>
        <v>82594.36</v>
      </c>
      <c r="DE48" s="56">
        <f t="shared" si="87"/>
        <v>0</v>
      </c>
      <c r="DF48" s="57">
        <f t="shared" si="88"/>
        <v>82594.36</v>
      </c>
      <c r="DG48" s="147"/>
    </row>
    <row r="49" spans="1:111" ht="12.75" customHeight="1" x14ac:dyDescent="0.2">
      <c r="A49" s="121">
        <v>70209</v>
      </c>
      <c r="B49" s="136">
        <f>VLOOKUP(A49,'[6]Results - LPR'!$A$2:$C$93,3,FALSE)</f>
        <v>203122072</v>
      </c>
      <c r="C49" s="151" t="s">
        <v>219</v>
      </c>
      <c r="D49" s="107"/>
      <c r="E49" s="111"/>
      <c r="F49" s="111"/>
      <c r="G49" s="112"/>
      <c r="H49" s="113"/>
      <c r="I49" s="122">
        <v>110432.45557791427</v>
      </c>
      <c r="J49" s="122">
        <v>0</v>
      </c>
      <c r="K49" s="122">
        <v>0</v>
      </c>
      <c r="L49" s="111">
        <f t="shared" si="89"/>
        <v>110432.45557791427</v>
      </c>
      <c r="N49" s="58">
        <f t="shared" si="90"/>
        <v>110432.45557791427</v>
      </c>
      <c r="O49" s="58">
        <f t="shared" si="91"/>
        <v>0</v>
      </c>
      <c r="Q49" s="97">
        <f>+ROUND((N49*0.25)*'Distribution Wksht'!$E$14,2)</f>
        <v>3636.16</v>
      </c>
      <c r="R49" s="58">
        <f>+ROUND((O49*0.25)*'Distribution Wksht'!$E$14,2)</f>
        <v>0</v>
      </c>
      <c r="S49" s="59">
        <f t="shared" si="92"/>
        <v>3636.16</v>
      </c>
      <c r="T49" s="58">
        <f>+ROUND((N49*0.25)*'Distribution Wksht'!$E$15,2)</f>
        <v>2492.91</v>
      </c>
      <c r="U49" s="58">
        <f>+ROUND((O49*0.25)*'Distribution Wksht'!$E$15,2)</f>
        <v>0</v>
      </c>
      <c r="V49" s="59">
        <f t="shared" si="4"/>
        <v>2492.91</v>
      </c>
      <c r="W49" s="58">
        <f>+ROUND((N49*0.25)*'Distribution Wksht'!$E$16,2)</f>
        <v>5646.23</v>
      </c>
      <c r="X49" s="58">
        <f>+ROUND((O49*0.25)*'Distribution Wksht'!$E$16,2)</f>
        <v>0</v>
      </c>
      <c r="Y49" s="59">
        <f t="shared" si="5"/>
        <v>5646.23</v>
      </c>
      <c r="Z49" s="58">
        <f>+ROUND((N49*0.25)*'Distribution Wksht'!$E$17,2)</f>
        <v>7866.01</v>
      </c>
      <c r="AA49" s="58">
        <f>+ROUND((O49*0.25)*'Distribution Wksht'!$E$17,2)</f>
        <v>0</v>
      </c>
      <c r="AB49" s="59">
        <f t="shared" si="6"/>
        <v>7866.01</v>
      </c>
      <c r="AC49" s="58">
        <f>+ROUND((N49*0.25)*'Distribution Wksht'!$E$18,2)</f>
        <v>7966.8</v>
      </c>
      <c r="AD49" s="58">
        <f>+ROUND((O49*0.25)*'Distribution Wksht'!$E$18,2)</f>
        <v>0</v>
      </c>
      <c r="AE49" s="59">
        <f t="shared" si="7"/>
        <v>7966.8</v>
      </c>
      <c r="AF49" s="58">
        <f t="shared" si="50"/>
        <v>27608.109999999997</v>
      </c>
      <c r="AG49" s="58">
        <f t="shared" si="51"/>
        <v>0</v>
      </c>
      <c r="AH49" s="59">
        <f t="shared" si="52"/>
        <v>27608.109999999997</v>
      </c>
      <c r="AI49" s="147"/>
      <c r="AJ49" s="97">
        <f>+ROUND((N49*0.25)*'Distribution Wksht'!$L$14,2)</f>
        <v>3636.16</v>
      </c>
      <c r="AK49" s="58">
        <f>+ROUND((O49*0.25)*'Distribution Wksht'!$L$14,2)</f>
        <v>0</v>
      </c>
      <c r="AL49" s="59">
        <f t="shared" si="53"/>
        <v>3636.16</v>
      </c>
      <c r="AM49" s="58">
        <f>+ROUND((N49*0.25)*'Distribution Wksht'!$L$15,2)</f>
        <v>2492.91</v>
      </c>
      <c r="AN49" s="58">
        <f>+ROUND((O49*0.25)*'Distribution Wksht'!$L$15,2)</f>
        <v>0</v>
      </c>
      <c r="AO49" s="59">
        <f t="shared" si="54"/>
        <v>2492.91</v>
      </c>
      <c r="AP49" s="58">
        <f>+ROUND((N49*0.25)*'Distribution Wksht'!$L$16,2)</f>
        <v>5646.23</v>
      </c>
      <c r="AQ49" s="58">
        <f>+ROUND((O49*0.25)*'Distribution Wksht'!$L$16,2)</f>
        <v>0</v>
      </c>
      <c r="AR49" s="59">
        <f t="shared" si="55"/>
        <v>5646.23</v>
      </c>
      <c r="AS49" s="58">
        <f>+ROUND((N49*0.25)*'Distribution Wksht'!$L$17,2)</f>
        <v>7866.01</v>
      </c>
      <c r="AT49" s="58">
        <f>+ROUND((O49*0.25)*'Distribution Wksht'!$L$17,2)</f>
        <v>0</v>
      </c>
      <c r="AU49" s="59">
        <f t="shared" si="56"/>
        <v>7866.01</v>
      </c>
      <c r="AV49" s="58">
        <f>+ROUND((N49*0.25)*'Distribution Wksht'!$L$18,2)</f>
        <v>7966.8</v>
      </c>
      <c r="AW49" s="58">
        <f>+ROUND((O49*0.25)*'Distribution Wksht'!$L$18,2)</f>
        <v>0</v>
      </c>
      <c r="AX49" s="59">
        <f t="shared" si="57"/>
        <v>7966.8</v>
      </c>
      <c r="AY49" s="58">
        <f t="shared" si="58"/>
        <v>27608.109999999997</v>
      </c>
      <c r="AZ49" s="58">
        <f t="shared" si="59"/>
        <v>0</v>
      </c>
      <c r="BA49" s="59">
        <f t="shared" si="60"/>
        <v>27608.109999999997</v>
      </c>
      <c r="BC49" s="97">
        <f>+ROUND((N49*0.25)*'Distribution Wksht'!$S$14,2)</f>
        <v>3568.88</v>
      </c>
      <c r="BD49" s="58">
        <f>+ROUND((O49*0.25)*'Distribution Wksht'!$S$14,2)</f>
        <v>0</v>
      </c>
      <c r="BE49" s="59">
        <f t="shared" si="61"/>
        <v>3568.88</v>
      </c>
      <c r="BF49" s="58">
        <f>+ROUND((N49*0.25)*'Distribution Wksht'!$S$15,2)</f>
        <v>2452.92</v>
      </c>
      <c r="BG49" s="58">
        <f>+ROUND((O49*0.25)*'Distribution Wksht'!$S$15,2)</f>
        <v>0</v>
      </c>
      <c r="BH49" s="59">
        <f t="shared" si="62"/>
        <v>2452.92</v>
      </c>
      <c r="BI49" s="58">
        <f>+ROUND((N49*0.25)*'Distribution Wksht'!$S$16,2)</f>
        <v>5740.76</v>
      </c>
      <c r="BJ49" s="58">
        <f>+ROUND((O49*0.25)*'Distribution Wksht'!$S$16,2)</f>
        <v>0</v>
      </c>
      <c r="BK49" s="59">
        <f t="shared" si="63"/>
        <v>5740.76</v>
      </c>
      <c r="BL49" s="58">
        <f>+ROUND((N49*0.25)*'Distribution Wksht'!$S$17,2)</f>
        <v>7923.16</v>
      </c>
      <c r="BM49" s="58">
        <f>+ROUND((O49*0.25)*'Distribution Wksht'!$S$17,2)</f>
        <v>0</v>
      </c>
      <c r="BN49" s="59">
        <f t="shared" si="64"/>
        <v>7923.16</v>
      </c>
      <c r="BO49" s="58">
        <f>+ROUND((N49*0.25)*'Distribution Wksht'!$S$18,2)</f>
        <v>7922.39</v>
      </c>
      <c r="BP49" s="58">
        <f>+ROUND((O49*0.25)*'Distribution Wksht'!$S$18,2)</f>
        <v>0</v>
      </c>
      <c r="BQ49" s="59">
        <f t="shared" si="65"/>
        <v>7922.39</v>
      </c>
      <c r="BR49" s="58">
        <f t="shared" si="66"/>
        <v>27608.11</v>
      </c>
      <c r="BS49" s="58">
        <f t="shared" si="67"/>
        <v>0</v>
      </c>
      <c r="BT49" s="59">
        <f t="shared" si="68"/>
        <v>27608.11</v>
      </c>
      <c r="BV49" s="97">
        <f>+ROUND((N49*0.25)*'Distribution Wksht'!$Z$14,2)</f>
        <v>3568.88</v>
      </c>
      <c r="BW49" s="58">
        <f>+ROUND((O49*0.25)*'Distribution Wksht'!$Z$14,2)</f>
        <v>0</v>
      </c>
      <c r="BX49" s="59">
        <f t="shared" si="69"/>
        <v>3568.88</v>
      </c>
      <c r="BY49" s="58">
        <f>+ROUND((N49*0.25)*'Distribution Wksht'!$Z$15,2)</f>
        <v>2452.92</v>
      </c>
      <c r="BZ49" s="58">
        <f>+ROUND((O49*0.25)*'Distribution Wksht'!$Z$15,2)</f>
        <v>0</v>
      </c>
      <c r="CA49" s="59">
        <f t="shared" si="70"/>
        <v>2452.92</v>
      </c>
      <c r="CB49" s="58">
        <f>+ROUND((N49*0.25)*'Distribution Wksht'!$Z$16,2)</f>
        <v>5740.76</v>
      </c>
      <c r="CC49" s="58">
        <f>+ROUND((O49*0.25)*'Distribution Wksht'!$Z$16,2)</f>
        <v>0</v>
      </c>
      <c r="CD49" s="59">
        <f t="shared" si="71"/>
        <v>5740.76</v>
      </c>
      <c r="CE49" s="58">
        <f>+ROUND((N49*0.25)*'Distribution Wksht'!$Z$17,2)</f>
        <v>7923.16</v>
      </c>
      <c r="CF49" s="58">
        <f>+ROUND((O49*0.25)*'Distribution Wksht'!$Z$17,2)</f>
        <v>0</v>
      </c>
      <c r="CG49" s="59">
        <f t="shared" si="72"/>
        <v>7923.16</v>
      </c>
      <c r="CH49" s="58">
        <f>+ROUND((N49*0.25)*'Distribution Wksht'!$Z$18,2)</f>
        <v>7922.39</v>
      </c>
      <c r="CI49" s="58">
        <f>+ROUND((O49*0.25)*'Distribution Wksht'!$Z$18,2)</f>
        <v>0</v>
      </c>
      <c r="CJ49" s="59">
        <f t="shared" si="73"/>
        <v>7922.39</v>
      </c>
      <c r="CK49" s="58">
        <f t="shared" si="74"/>
        <v>27608.11</v>
      </c>
      <c r="CL49" s="58">
        <f t="shared" si="75"/>
        <v>0</v>
      </c>
      <c r="CM49" s="59">
        <f t="shared" si="76"/>
        <v>27608.11</v>
      </c>
      <c r="CO49" s="97">
        <f t="shared" si="77"/>
        <v>14410.080000000002</v>
      </c>
      <c r="CP49" s="58">
        <f t="shared" si="77"/>
        <v>0</v>
      </c>
      <c r="CQ49" s="59">
        <f t="shared" si="78"/>
        <v>14410.080000000002</v>
      </c>
      <c r="CR49" s="58">
        <f t="shared" si="79"/>
        <v>9891.66</v>
      </c>
      <c r="CS49" s="58">
        <f t="shared" si="79"/>
        <v>0</v>
      </c>
      <c r="CT49" s="59">
        <f t="shared" si="80"/>
        <v>9891.66</v>
      </c>
      <c r="CU49" s="58">
        <f t="shared" si="81"/>
        <v>22773.980000000003</v>
      </c>
      <c r="CV49" s="58">
        <f t="shared" si="81"/>
        <v>0</v>
      </c>
      <c r="CW49" s="59">
        <f t="shared" si="82"/>
        <v>22773.980000000003</v>
      </c>
      <c r="CX49" s="58">
        <f t="shared" si="83"/>
        <v>31578.34</v>
      </c>
      <c r="CY49" s="58">
        <f t="shared" si="83"/>
        <v>0</v>
      </c>
      <c r="CZ49" s="59">
        <f t="shared" si="84"/>
        <v>31578.34</v>
      </c>
      <c r="DA49" s="58">
        <f t="shared" si="85"/>
        <v>31778.38</v>
      </c>
      <c r="DB49" s="58">
        <f t="shared" si="85"/>
        <v>0</v>
      </c>
      <c r="DC49" s="59">
        <f t="shared" si="86"/>
        <v>31778.38</v>
      </c>
      <c r="DD49" s="58">
        <f t="shared" si="87"/>
        <v>110432.44</v>
      </c>
      <c r="DE49" s="58">
        <f t="shared" si="87"/>
        <v>0</v>
      </c>
      <c r="DF49" s="59">
        <f t="shared" si="88"/>
        <v>110432.44</v>
      </c>
      <c r="DG49" s="147"/>
    </row>
    <row r="50" spans="1:111" ht="12.75" customHeight="1" x14ac:dyDescent="0.2">
      <c r="A50" s="119">
        <v>70287</v>
      </c>
      <c r="B50" s="135">
        <f>VLOOKUP(A50,'[6]Results - LPR'!$A$2:$C$93,3,FALSE)</f>
        <v>721301620</v>
      </c>
      <c r="C50" s="150" t="s">
        <v>220</v>
      </c>
      <c r="D50" s="108"/>
      <c r="E50" s="110"/>
      <c r="F50" s="110"/>
      <c r="G50" s="114"/>
      <c r="H50" s="115"/>
      <c r="I50" s="120">
        <v>79920.066847176218</v>
      </c>
      <c r="J50" s="120">
        <v>0</v>
      </c>
      <c r="K50" s="120">
        <v>0</v>
      </c>
      <c r="L50" s="110">
        <f t="shared" si="89"/>
        <v>79920.066847176218</v>
      </c>
      <c r="N50" s="56">
        <f t="shared" si="90"/>
        <v>79920.066847176218</v>
      </c>
      <c r="O50" s="56">
        <f t="shared" si="91"/>
        <v>0</v>
      </c>
      <c r="Q50" s="96">
        <f>+ROUND((N50*0.25)*'Distribution Wksht'!$E$14,2)</f>
        <v>2631.49</v>
      </c>
      <c r="R50" s="56">
        <f>+ROUND((O50*0.25)*'Distribution Wksht'!$E$14,2)</f>
        <v>0</v>
      </c>
      <c r="S50" s="57">
        <f t="shared" si="92"/>
        <v>2631.49</v>
      </c>
      <c r="T50" s="56">
        <f>+ROUND((N50*0.25)*'Distribution Wksht'!$E$15,2)</f>
        <v>1804.12</v>
      </c>
      <c r="U50" s="56">
        <f>+ROUND((O50*0.25)*'Distribution Wksht'!$E$15,2)</f>
        <v>0</v>
      </c>
      <c r="V50" s="57">
        <f t="shared" si="4"/>
        <v>1804.12</v>
      </c>
      <c r="W50" s="56">
        <f>+ROUND((N50*0.25)*'Distribution Wksht'!$E$16,2)</f>
        <v>4086.18</v>
      </c>
      <c r="X50" s="56">
        <f>+ROUND((O50*0.25)*'Distribution Wksht'!$E$16,2)</f>
        <v>0</v>
      </c>
      <c r="Y50" s="57">
        <f t="shared" si="5"/>
        <v>4086.18</v>
      </c>
      <c r="Z50" s="56">
        <f>+ROUND((N50*0.25)*'Distribution Wksht'!$E$17,2)</f>
        <v>5692.64</v>
      </c>
      <c r="AA50" s="56">
        <f>+ROUND((O50*0.25)*'Distribution Wksht'!$E$17,2)</f>
        <v>0</v>
      </c>
      <c r="AB50" s="57">
        <f t="shared" si="6"/>
        <v>5692.64</v>
      </c>
      <c r="AC50" s="56">
        <f>+ROUND((N50*0.25)*'Distribution Wksht'!$E$18,2)</f>
        <v>5765.58</v>
      </c>
      <c r="AD50" s="56">
        <f>+ROUND((O50*0.25)*'Distribution Wksht'!$E$18,2)</f>
        <v>0</v>
      </c>
      <c r="AE50" s="57">
        <f t="shared" si="7"/>
        <v>5765.58</v>
      </c>
      <c r="AF50" s="56">
        <f t="shared" si="50"/>
        <v>19980.010000000002</v>
      </c>
      <c r="AG50" s="56">
        <f t="shared" si="51"/>
        <v>0</v>
      </c>
      <c r="AH50" s="57">
        <f t="shared" si="52"/>
        <v>19980.010000000002</v>
      </c>
      <c r="AI50" s="147"/>
      <c r="AJ50" s="96">
        <f>+ROUND((N50*0.25)*'Distribution Wksht'!$L$14,2)</f>
        <v>2631.49</v>
      </c>
      <c r="AK50" s="56">
        <f>+ROUND((O50*0.25)*'Distribution Wksht'!$L$14,2)</f>
        <v>0</v>
      </c>
      <c r="AL50" s="57">
        <f t="shared" si="53"/>
        <v>2631.49</v>
      </c>
      <c r="AM50" s="56">
        <f>+ROUND((N50*0.25)*'Distribution Wksht'!$L$15,2)</f>
        <v>1804.12</v>
      </c>
      <c r="AN50" s="56">
        <f>+ROUND((O50*0.25)*'Distribution Wksht'!$L$15,2)</f>
        <v>0</v>
      </c>
      <c r="AO50" s="57">
        <f t="shared" si="54"/>
        <v>1804.12</v>
      </c>
      <c r="AP50" s="56">
        <f>+ROUND((N50*0.25)*'Distribution Wksht'!$L$16,2)</f>
        <v>4086.18</v>
      </c>
      <c r="AQ50" s="56">
        <f>+ROUND((O50*0.25)*'Distribution Wksht'!$L$16,2)</f>
        <v>0</v>
      </c>
      <c r="AR50" s="57">
        <f t="shared" si="55"/>
        <v>4086.18</v>
      </c>
      <c r="AS50" s="56">
        <f>+ROUND((N50*0.25)*'Distribution Wksht'!$L$17,2)</f>
        <v>5692.64</v>
      </c>
      <c r="AT50" s="56">
        <f>+ROUND((O50*0.25)*'Distribution Wksht'!$L$17,2)</f>
        <v>0</v>
      </c>
      <c r="AU50" s="57">
        <f t="shared" si="56"/>
        <v>5692.64</v>
      </c>
      <c r="AV50" s="56">
        <f>+ROUND((N50*0.25)*'Distribution Wksht'!$L$18,2)</f>
        <v>5765.58</v>
      </c>
      <c r="AW50" s="56">
        <f>+ROUND((O50*0.25)*'Distribution Wksht'!$L$18,2)</f>
        <v>0</v>
      </c>
      <c r="AX50" s="57">
        <f t="shared" si="57"/>
        <v>5765.58</v>
      </c>
      <c r="AY50" s="56">
        <f t="shared" si="58"/>
        <v>19980.010000000002</v>
      </c>
      <c r="AZ50" s="56">
        <f t="shared" si="59"/>
        <v>0</v>
      </c>
      <c r="BA50" s="57">
        <f t="shared" si="60"/>
        <v>19980.010000000002</v>
      </c>
      <c r="BC50" s="96">
        <f>+ROUND((N50*0.25)*'Distribution Wksht'!$S$14,2)</f>
        <v>2582.8000000000002</v>
      </c>
      <c r="BD50" s="56">
        <f>+ROUND((O50*0.25)*'Distribution Wksht'!$S$14,2)</f>
        <v>0</v>
      </c>
      <c r="BE50" s="57">
        <f t="shared" si="61"/>
        <v>2582.8000000000002</v>
      </c>
      <c r="BF50" s="56">
        <f>+ROUND((N50*0.25)*'Distribution Wksht'!$S$15,2)</f>
        <v>1775.18</v>
      </c>
      <c r="BG50" s="56">
        <f>+ROUND((O50*0.25)*'Distribution Wksht'!$S$15,2)</f>
        <v>0</v>
      </c>
      <c r="BH50" s="57">
        <f t="shared" si="62"/>
        <v>1775.18</v>
      </c>
      <c r="BI50" s="56">
        <f>+ROUND((N50*0.25)*'Distribution Wksht'!$S$16,2)</f>
        <v>4154.6000000000004</v>
      </c>
      <c r="BJ50" s="56">
        <f>+ROUND((O50*0.25)*'Distribution Wksht'!$S$16,2)</f>
        <v>0</v>
      </c>
      <c r="BK50" s="57">
        <f t="shared" si="63"/>
        <v>4154.6000000000004</v>
      </c>
      <c r="BL50" s="56">
        <f>+ROUND((N50*0.25)*'Distribution Wksht'!$S$17,2)</f>
        <v>5734</v>
      </c>
      <c r="BM50" s="56">
        <f>+ROUND((O50*0.25)*'Distribution Wksht'!$S$17,2)</f>
        <v>0</v>
      </c>
      <c r="BN50" s="57">
        <f t="shared" si="64"/>
        <v>5734</v>
      </c>
      <c r="BO50" s="56">
        <f>+ROUND((N50*0.25)*'Distribution Wksht'!$S$18,2)</f>
        <v>5733.44</v>
      </c>
      <c r="BP50" s="56">
        <f>+ROUND((O50*0.25)*'Distribution Wksht'!$S$18,2)</f>
        <v>0</v>
      </c>
      <c r="BQ50" s="57">
        <f t="shared" si="65"/>
        <v>5733.44</v>
      </c>
      <c r="BR50" s="56">
        <f t="shared" si="66"/>
        <v>19980.02</v>
      </c>
      <c r="BS50" s="56">
        <f t="shared" si="67"/>
        <v>0</v>
      </c>
      <c r="BT50" s="57">
        <f t="shared" si="68"/>
        <v>19980.02</v>
      </c>
      <c r="BV50" s="96">
        <f>+ROUND((N50*0.25)*'Distribution Wksht'!$Z$14,2)</f>
        <v>2582.8000000000002</v>
      </c>
      <c r="BW50" s="56">
        <f>+ROUND((O50*0.25)*'Distribution Wksht'!$Z$14,2)</f>
        <v>0</v>
      </c>
      <c r="BX50" s="57">
        <f t="shared" si="69"/>
        <v>2582.8000000000002</v>
      </c>
      <c r="BY50" s="56">
        <f>+ROUND((N50*0.25)*'Distribution Wksht'!$Z$15,2)</f>
        <v>1775.18</v>
      </c>
      <c r="BZ50" s="56">
        <f>+ROUND((O50*0.25)*'Distribution Wksht'!$Z$15,2)</f>
        <v>0</v>
      </c>
      <c r="CA50" s="57">
        <f t="shared" si="70"/>
        <v>1775.18</v>
      </c>
      <c r="CB50" s="56">
        <f>+ROUND((N50*0.25)*'Distribution Wksht'!$Z$16,2)</f>
        <v>4154.6000000000004</v>
      </c>
      <c r="CC50" s="56">
        <f>+ROUND((O50*0.25)*'Distribution Wksht'!$Z$16,2)</f>
        <v>0</v>
      </c>
      <c r="CD50" s="57">
        <f t="shared" si="71"/>
        <v>4154.6000000000004</v>
      </c>
      <c r="CE50" s="56">
        <f>+ROUND((N50*0.25)*'Distribution Wksht'!$Z$17,2)</f>
        <v>5734</v>
      </c>
      <c r="CF50" s="56">
        <f>+ROUND((O50*0.25)*'Distribution Wksht'!$Z$17,2)</f>
        <v>0</v>
      </c>
      <c r="CG50" s="57">
        <f t="shared" si="72"/>
        <v>5734</v>
      </c>
      <c r="CH50" s="56">
        <f>+ROUND((N50*0.25)*'Distribution Wksht'!$Z$18,2)</f>
        <v>5733.44</v>
      </c>
      <c r="CI50" s="56">
        <f>+ROUND((O50*0.25)*'Distribution Wksht'!$Z$18,2)</f>
        <v>0</v>
      </c>
      <c r="CJ50" s="57">
        <f t="shared" si="73"/>
        <v>5733.44</v>
      </c>
      <c r="CK50" s="56">
        <f t="shared" si="74"/>
        <v>19980.02</v>
      </c>
      <c r="CL50" s="56">
        <f t="shared" si="75"/>
        <v>0</v>
      </c>
      <c r="CM50" s="57">
        <f t="shared" si="76"/>
        <v>19980.02</v>
      </c>
      <c r="CO50" s="96">
        <f t="shared" si="77"/>
        <v>10428.58</v>
      </c>
      <c r="CP50" s="56">
        <f t="shared" si="77"/>
        <v>0</v>
      </c>
      <c r="CQ50" s="57">
        <f t="shared" si="78"/>
        <v>10428.58</v>
      </c>
      <c r="CR50" s="56">
        <f t="shared" si="79"/>
        <v>7158.6</v>
      </c>
      <c r="CS50" s="56">
        <f t="shared" si="79"/>
        <v>0</v>
      </c>
      <c r="CT50" s="57">
        <f t="shared" si="80"/>
        <v>7158.6</v>
      </c>
      <c r="CU50" s="56">
        <f t="shared" si="81"/>
        <v>16481.559999999998</v>
      </c>
      <c r="CV50" s="56">
        <f t="shared" si="81"/>
        <v>0</v>
      </c>
      <c r="CW50" s="57">
        <f t="shared" si="82"/>
        <v>16481.559999999998</v>
      </c>
      <c r="CX50" s="56">
        <f t="shared" si="83"/>
        <v>22853.279999999999</v>
      </c>
      <c r="CY50" s="56">
        <f t="shared" si="83"/>
        <v>0</v>
      </c>
      <c r="CZ50" s="57">
        <f t="shared" si="84"/>
        <v>22853.279999999999</v>
      </c>
      <c r="DA50" s="56">
        <f t="shared" si="85"/>
        <v>22998.039999999997</v>
      </c>
      <c r="DB50" s="56">
        <f t="shared" si="85"/>
        <v>0</v>
      </c>
      <c r="DC50" s="57">
        <f t="shared" si="86"/>
        <v>22998.039999999997</v>
      </c>
      <c r="DD50" s="56">
        <f t="shared" si="87"/>
        <v>79920.06</v>
      </c>
      <c r="DE50" s="56">
        <f t="shared" si="87"/>
        <v>0</v>
      </c>
      <c r="DF50" s="57">
        <f t="shared" si="88"/>
        <v>79920.06</v>
      </c>
      <c r="DG50" s="147"/>
    </row>
    <row r="51" spans="1:111" ht="12.75" hidden="1" customHeight="1" x14ac:dyDescent="0.2">
      <c r="A51" s="121">
        <v>170011</v>
      </c>
      <c r="B51" s="136">
        <f>VLOOKUP(A51,'[6]Results - LPR'!$A$2:$C$93,3,FALSE)</f>
        <v>474572658</v>
      </c>
      <c r="C51" s="151" t="s">
        <v>221</v>
      </c>
      <c r="D51" s="107"/>
      <c r="E51" s="111"/>
      <c r="F51" s="111"/>
      <c r="G51" s="112"/>
      <c r="H51" s="113"/>
      <c r="I51" s="122">
        <v>0</v>
      </c>
      <c r="J51" s="122">
        <v>0</v>
      </c>
      <c r="K51" s="122">
        <v>10515448</v>
      </c>
      <c r="L51" s="111">
        <f t="shared" si="89"/>
        <v>10515448</v>
      </c>
      <c r="N51" s="58">
        <f t="shared" si="90"/>
        <v>0</v>
      </c>
      <c r="O51" s="58">
        <f t="shared" si="91"/>
        <v>0</v>
      </c>
      <c r="Q51" s="97">
        <f>+ROUND((N51*0.25)*'Distribution Wksht'!$E$14,2)</f>
        <v>0</v>
      </c>
      <c r="R51" s="58"/>
      <c r="S51" s="59">
        <f t="shared" si="92"/>
        <v>0</v>
      </c>
      <c r="T51" s="58">
        <f>+ROUND((N51*0.25)*'Distribution Wksht'!$E$15,2)</f>
        <v>0</v>
      </c>
      <c r="U51" s="58"/>
      <c r="V51" s="59">
        <f t="shared" si="4"/>
        <v>0</v>
      </c>
      <c r="W51" s="58">
        <f>+ROUND((N51*0.25)*'Distribution Wksht'!$E$16,2)</f>
        <v>0</v>
      </c>
      <c r="X51" s="58"/>
      <c r="Y51" s="59">
        <f t="shared" si="5"/>
        <v>0</v>
      </c>
      <c r="Z51" s="58">
        <f>+ROUND((N51*0.25)*'Distribution Wksht'!$E$17,2)</f>
        <v>0</v>
      </c>
      <c r="AA51" s="58"/>
      <c r="AB51" s="59">
        <f t="shared" si="6"/>
        <v>0</v>
      </c>
      <c r="AC51" s="58">
        <f>+ROUND((N51*0.25)*'Distribution Wksht'!$E$18,2)</f>
        <v>0</v>
      </c>
      <c r="AD51" s="58"/>
      <c r="AE51" s="59">
        <f t="shared" si="7"/>
        <v>0</v>
      </c>
      <c r="AF51" s="58">
        <f t="shared" si="50"/>
        <v>0</v>
      </c>
      <c r="AG51" s="58">
        <f t="shared" si="51"/>
        <v>0</v>
      </c>
      <c r="AH51" s="59">
        <f t="shared" si="52"/>
        <v>0</v>
      </c>
      <c r="AJ51" s="97">
        <f>+ROUND((N51*0.25)*'Distribution Wksht'!$L$14,2)</f>
        <v>0</v>
      </c>
      <c r="AK51" s="58">
        <f>+ROUND((O51*0.25)*'Distribution Wksht'!$L$14,2)</f>
        <v>0</v>
      </c>
      <c r="AL51" s="59">
        <f t="shared" si="53"/>
        <v>0</v>
      </c>
      <c r="AM51" s="58">
        <f>+ROUND((N51*0.25)*'Distribution Wksht'!$L$15,2)</f>
        <v>0</v>
      </c>
      <c r="AN51" s="58">
        <f>+ROUND((O51*0.25)*'Distribution Wksht'!$L$15,2)</f>
        <v>0</v>
      </c>
      <c r="AO51" s="59">
        <f t="shared" si="54"/>
        <v>0</v>
      </c>
      <c r="AP51" s="58">
        <f>+ROUND((N51*0.25)*'Distribution Wksht'!$L$16,2)</f>
        <v>0</v>
      </c>
      <c r="AQ51" s="58">
        <f>+ROUND((O51*0.25)*'Distribution Wksht'!$L$16,2)</f>
        <v>0</v>
      </c>
      <c r="AR51" s="59">
        <f t="shared" si="55"/>
        <v>0</v>
      </c>
      <c r="AS51" s="58">
        <f>+ROUND((N51*0.25)*'Distribution Wksht'!$L$17,2)</f>
        <v>0</v>
      </c>
      <c r="AT51" s="58">
        <f>+ROUND((O51*0.25)*'Distribution Wksht'!$L$17,2)</f>
        <v>0</v>
      </c>
      <c r="AU51" s="59">
        <f t="shared" si="56"/>
        <v>0</v>
      </c>
      <c r="AV51" s="58">
        <f>+ROUND((N51*0.25)*'Distribution Wksht'!$L$18,2)</f>
        <v>0</v>
      </c>
      <c r="AW51" s="58">
        <f>+ROUND((O51*0.25)*'Distribution Wksht'!$L$18,2)</f>
        <v>0</v>
      </c>
      <c r="AX51" s="59">
        <f t="shared" si="57"/>
        <v>0</v>
      </c>
      <c r="AY51" s="58">
        <f t="shared" si="58"/>
        <v>0</v>
      </c>
      <c r="AZ51" s="58">
        <f t="shared" si="59"/>
        <v>0</v>
      </c>
      <c r="BA51" s="59">
        <f t="shared" si="60"/>
        <v>0</v>
      </c>
      <c r="BC51" s="97">
        <f>+ROUND((N51*0.25)*'Distribution Wksht'!$S$14,2)</f>
        <v>0</v>
      </c>
      <c r="BD51" s="58"/>
      <c r="BE51" s="59">
        <f t="shared" si="61"/>
        <v>0</v>
      </c>
      <c r="BF51" s="58">
        <f>+ROUND((N51*0.25)*'Distribution Wksht'!$S$15,2)</f>
        <v>0</v>
      </c>
      <c r="BG51" s="58"/>
      <c r="BH51" s="59">
        <f t="shared" si="62"/>
        <v>0</v>
      </c>
      <c r="BI51" s="58">
        <f>+ROUND((N51*0.25)*'Distribution Wksht'!$S$16,2)</f>
        <v>0</v>
      </c>
      <c r="BJ51" s="58"/>
      <c r="BK51" s="59">
        <f t="shared" si="63"/>
        <v>0</v>
      </c>
      <c r="BL51" s="58">
        <f>+ROUND((N51*0.25)*'Distribution Wksht'!$S$17,2)</f>
        <v>0</v>
      </c>
      <c r="BM51" s="58"/>
      <c r="BN51" s="59">
        <f t="shared" si="64"/>
        <v>0</v>
      </c>
      <c r="BO51" s="58">
        <f>+ROUND((N51*0.25)*'Distribution Wksht'!$S$18,2)</f>
        <v>0</v>
      </c>
      <c r="BP51" s="58"/>
      <c r="BQ51" s="59">
        <f t="shared" si="65"/>
        <v>0</v>
      </c>
      <c r="BR51" s="58">
        <f t="shared" si="66"/>
        <v>0</v>
      </c>
      <c r="BS51" s="58">
        <f t="shared" si="67"/>
        <v>0</v>
      </c>
      <c r="BT51" s="59">
        <f t="shared" si="68"/>
        <v>0</v>
      </c>
      <c r="BV51" s="97">
        <f>+ROUND((N51*0.25)*'Distribution Wksht'!$Z$14,2)</f>
        <v>0</v>
      </c>
      <c r="BW51" s="58"/>
      <c r="BX51" s="59">
        <f t="shared" si="69"/>
        <v>0</v>
      </c>
      <c r="BY51" s="58">
        <f>+ROUND((N51*0.25)*'Distribution Wksht'!$Z$15,2)</f>
        <v>0</v>
      </c>
      <c r="BZ51" s="58"/>
      <c r="CA51" s="59">
        <f t="shared" si="70"/>
        <v>0</v>
      </c>
      <c r="CB51" s="58">
        <f>+ROUND((N51*0.25)*'Distribution Wksht'!$Z$16,2)</f>
        <v>0</v>
      </c>
      <c r="CC51" s="58"/>
      <c r="CD51" s="59">
        <f t="shared" si="71"/>
        <v>0</v>
      </c>
      <c r="CE51" s="58">
        <f>+ROUND((N51*0.25)*'Distribution Wksht'!$Z$17,2)</f>
        <v>0</v>
      </c>
      <c r="CF51" s="58"/>
      <c r="CG51" s="59">
        <f t="shared" si="72"/>
        <v>0</v>
      </c>
      <c r="CH51" s="58">
        <f>+ROUND((N51*0.25)*'Distribution Wksht'!$Z$18,2)</f>
        <v>0</v>
      </c>
      <c r="CI51" s="58"/>
      <c r="CJ51" s="59">
        <f t="shared" si="73"/>
        <v>0</v>
      </c>
      <c r="CK51" s="58">
        <f t="shared" si="74"/>
        <v>0</v>
      </c>
      <c r="CL51" s="58">
        <f t="shared" si="75"/>
        <v>0</v>
      </c>
      <c r="CM51" s="59">
        <f t="shared" si="76"/>
        <v>0</v>
      </c>
      <c r="CO51" s="97">
        <f t="shared" si="77"/>
        <v>0</v>
      </c>
      <c r="CP51" s="58">
        <f t="shared" si="77"/>
        <v>0</v>
      </c>
      <c r="CQ51" s="59">
        <f t="shared" si="78"/>
        <v>0</v>
      </c>
      <c r="CR51" s="58">
        <f t="shared" si="79"/>
        <v>0</v>
      </c>
      <c r="CS51" s="58">
        <f t="shared" si="79"/>
        <v>0</v>
      </c>
      <c r="CT51" s="59">
        <f t="shared" si="80"/>
        <v>0</v>
      </c>
      <c r="CU51" s="58">
        <f t="shared" si="81"/>
        <v>0</v>
      </c>
      <c r="CV51" s="58">
        <f t="shared" si="81"/>
        <v>0</v>
      </c>
      <c r="CW51" s="59">
        <f t="shared" si="82"/>
        <v>0</v>
      </c>
      <c r="CX51" s="58">
        <f t="shared" si="83"/>
        <v>0</v>
      </c>
      <c r="CY51" s="58">
        <f t="shared" si="83"/>
        <v>0</v>
      </c>
      <c r="CZ51" s="59">
        <f t="shared" si="84"/>
        <v>0</v>
      </c>
      <c r="DA51" s="58">
        <f t="shared" si="85"/>
        <v>0</v>
      </c>
      <c r="DB51" s="58">
        <f t="shared" si="85"/>
        <v>0</v>
      </c>
      <c r="DC51" s="59">
        <f t="shared" si="86"/>
        <v>0</v>
      </c>
      <c r="DD51" s="58">
        <f t="shared" si="87"/>
        <v>0</v>
      </c>
      <c r="DE51" s="58">
        <f t="shared" si="87"/>
        <v>0</v>
      </c>
      <c r="DF51" s="59">
        <f t="shared" si="88"/>
        <v>0</v>
      </c>
    </row>
    <row r="52" spans="1:111" ht="12.75" customHeight="1" x14ac:dyDescent="0.2">
      <c r="A52" s="119">
        <v>76625</v>
      </c>
      <c r="B52" s="135">
        <f>VLOOKUP(A52,'[6]Results - LPR'!$A$2:$C$93,3,FALSE)</f>
        <v>832429969</v>
      </c>
      <c r="C52" s="150" t="s">
        <v>222</v>
      </c>
      <c r="D52" s="108"/>
      <c r="E52" s="110"/>
      <c r="F52" s="110"/>
      <c r="G52" s="114"/>
      <c r="H52" s="115"/>
      <c r="I52" s="120">
        <v>282329.79029373435</v>
      </c>
      <c r="J52" s="120">
        <v>0</v>
      </c>
      <c r="K52" s="120">
        <v>0</v>
      </c>
      <c r="L52" s="110">
        <f t="shared" si="89"/>
        <v>282329.79029373435</v>
      </c>
      <c r="N52" s="56">
        <f t="shared" si="90"/>
        <v>282329.79029373435</v>
      </c>
      <c r="O52" s="56">
        <f t="shared" si="91"/>
        <v>0</v>
      </c>
      <c r="Q52" s="96">
        <f>+ROUND((N52*0.25)*'Distribution Wksht'!$E$14,2)</f>
        <v>9296.15</v>
      </c>
      <c r="R52" s="56">
        <f>+ROUND((O52*0.25)*'Distribution Wksht'!$E$14,2)</f>
        <v>0</v>
      </c>
      <c r="S52" s="57">
        <f t="shared" si="92"/>
        <v>9296.15</v>
      </c>
      <c r="T52" s="56">
        <f>+ROUND((N52*0.25)*'Distribution Wksht'!$E$15,2)</f>
        <v>6373.33</v>
      </c>
      <c r="U52" s="56">
        <f>+ROUND((O52*0.25)*'Distribution Wksht'!$E$15,2)</f>
        <v>0</v>
      </c>
      <c r="V52" s="57">
        <f t="shared" si="4"/>
        <v>6373.33</v>
      </c>
      <c r="W52" s="56">
        <f>+ROUND((N52*0.25)*'Distribution Wksht'!$E$16,2)</f>
        <v>14435.05</v>
      </c>
      <c r="X52" s="56">
        <f>+ROUND((O52*0.25)*'Distribution Wksht'!$E$16,2)</f>
        <v>0</v>
      </c>
      <c r="Y52" s="57">
        <f t="shared" si="5"/>
        <v>14435.05</v>
      </c>
      <c r="Z52" s="56">
        <f>+ROUND((N52*0.25)*'Distribution Wksht'!$E$17,2)</f>
        <v>20110.12</v>
      </c>
      <c r="AA52" s="56">
        <f>+ROUND((O52*0.25)*'Distribution Wksht'!$E$17,2)</f>
        <v>0</v>
      </c>
      <c r="AB52" s="57">
        <f t="shared" si="6"/>
        <v>20110.12</v>
      </c>
      <c r="AC52" s="56">
        <f>+ROUND((N52*0.25)*'Distribution Wksht'!$E$18,2)</f>
        <v>20367.8</v>
      </c>
      <c r="AD52" s="56">
        <f>+ROUND((O52*0.25)*'Distribution Wksht'!$E$18,2)</f>
        <v>0</v>
      </c>
      <c r="AE52" s="57">
        <f t="shared" si="7"/>
        <v>20367.8</v>
      </c>
      <c r="AF52" s="56">
        <f t="shared" si="50"/>
        <v>70582.45</v>
      </c>
      <c r="AG52" s="56">
        <f t="shared" si="51"/>
        <v>0</v>
      </c>
      <c r="AH52" s="57">
        <f t="shared" si="52"/>
        <v>70582.45</v>
      </c>
      <c r="AI52" s="147"/>
      <c r="AJ52" s="96">
        <f>+ROUND((N52*0.25)*'Distribution Wksht'!$L$14,2)</f>
        <v>9296.15</v>
      </c>
      <c r="AK52" s="56">
        <f>+ROUND((O52*0.25)*'Distribution Wksht'!$L$14,2)</f>
        <v>0</v>
      </c>
      <c r="AL52" s="57">
        <f t="shared" si="53"/>
        <v>9296.15</v>
      </c>
      <c r="AM52" s="56">
        <f>+ROUND((N52*0.25)*'Distribution Wksht'!$L$15,2)</f>
        <v>6373.33</v>
      </c>
      <c r="AN52" s="56">
        <f>+ROUND((O52*0.25)*'Distribution Wksht'!$L$15,2)</f>
        <v>0</v>
      </c>
      <c r="AO52" s="57">
        <f t="shared" si="54"/>
        <v>6373.33</v>
      </c>
      <c r="AP52" s="56">
        <f>+ROUND((N52*0.25)*'Distribution Wksht'!$L$16,2)</f>
        <v>14435.05</v>
      </c>
      <c r="AQ52" s="56">
        <f>+ROUND((O52*0.25)*'Distribution Wksht'!$L$16,2)</f>
        <v>0</v>
      </c>
      <c r="AR52" s="57">
        <f t="shared" si="55"/>
        <v>14435.05</v>
      </c>
      <c r="AS52" s="56">
        <f>+ROUND((N52*0.25)*'Distribution Wksht'!$L$17,2)</f>
        <v>20110.12</v>
      </c>
      <c r="AT52" s="56">
        <f>+ROUND((O52*0.25)*'Distribution Wksht'!$L$17,2)</f>
        <v>0</v>
      </c>
      <c r="AU52" s="57">
        <f t="shared" si="56"/>
        <v>20110.12</v>
      </c>
      <c r="AV52" s="56">
        <f>+ROUND((N52*0.25)*'Distribution Wksht'!$L$18,2)</f>
        <v>20367.8</v>
      </c>
      <c r="AW52" s="56">
        <f>+ROUND((O52*0.25)*'Distribution Wksht'!$L$18,2)</f>
        <v>0</v>
      </c>
      <c r="AX52" s="57">
        <f t="shared" si="57"/>
        <v>20367.8</v>
      </c>
      <c r="AY52" s="56">
        <f t="shared" si="58"/>
        <v>70582.45</v>
      </c>
      <c r="AZ52" s="56">
        <f t="shared" si="59"/>
        <v>0</v>
      </c>
      <c r="BA52" s="57">
        <f t="shared" si="60"/>
        <v>70582.45</v>
      </c>
      <c r="BC52" s="96">
        <f>+ROUND((N52*0.25)*'Distribution Wksht'!$S$14,2)</f>
        <v>9124.14</v>
      </c>
      <c r="BD52" s="56">
        <f>+ROUND((O52*0.25)*'Distribution Wksht'!$S$14,2)</f>
        <v>0</v>
      </c>
      <c r="BE52" s="57">
        <f t="shared" si="61"/>
        <v>9124.14</v>
      </c>
      <c r="BF52" s="56">
        <f>+ROUND((N52*0.25)*'Distribution Wksht'!$S$15,2)</f>
        <v>6271.08</v>
      </c>
      <c r="BG52" s="56">
        <f>+ROUND((O52*0.25)*'Distribution Wksht'!$S$15,2)</f>
        <v>0</v>
      </c>
      <c r="BH52" s="57">
        <f t="shared" si="62"/>
        <v>6271.08</v>
      </c>
      <c r="BI52" s="56">
        <f>+ROUND((N52*0.25)*'Distribution Wksht'!$S$16,2)</f>
        <v>14676.74</v>
      </c>
      <c r="BJ52" s="56">
        <f>+ROUND((O52*0.25)*'Distribution Wksht'!$S$16,2)</f>
        <v>0</v>
      </c>
      <c r="BK52" s="57">
        <f t="shared" si="63"/>
        <v>14676.74</v>
      </c>
      <c r="BL52" s="56">
        <f>+ROUND((N52*0.25)*'Distribution Wksht'!$S$17,2)</f>
        <v>20256.22</v>
      </c>
      <c r="BM52" s="56">
        <f>+ROUND((O52*0.25)*'Distribution Wksht'!$S$17,2)</f>
        <v>0</v>
      </c>
      <c r="BN52" s="57">
        <f t="shared" si="64"/>
        <v>20256.22</v>
      </c>
      <c r="BO52" s="56">
        <f>+ROUND((N52*0.25)*'Distribution Wksht'!$S$18,2)</f>
        <v>20254.259999999998</v>
      </c>
      <c r="BP52" s="56">
        <f>+ROUND((O52*0.25)*'Distribution Wksht'!$S$18,2)</f>
        <v>0</v>
      </c>
      <c r="BQ52" s="57">
        <f t="shared" si="65"/>
        <v>20254.259999999998</v>
      </c>
      <c r="BR52" s="56">
        <f t="shared" si="66"/>
        <v>70582.44</v>
      </c>
      <c r="BS52" s="56">
        <f t="shared" si="67"/>
        <v>0</v>
      </c>
      <c r="BT52" s="57">
        <f t="shared" si="68"/>
        <v>70582.44</v>
      </c>
      <c r="BV52" s="96">
        <f>+ROUND((N52*0.25)*'Distribution Wksht'!$Z$14,2)</f>
        <v>9124.14</v>
      </c>
      <c r="BW52" s="56">
        <f>+ROUND((O52*0.25)*'Distribution Wksht'!$Z$14,2)</f>
        <v>0</v>
      </c>
      <c r="BX52" s="57">
        <f t="shared" si="69"/>
        <v>9124.14</v>
      </c>
      <c r="BY52" s="56">
        <f>+ROUND((N52*0.25)*'Distribution Wksht'!$Z$15,2)</f>
        <v>6271.08</v>
      </c>
      <c r="BZ52" s="56">
        <f>+ROUND((O52*0.25)*'Distribution Wksht'!$Z$15,2)</f>
        <v>0</v>
      </c>
      <c r="CA52" s="57">
        <f t="shared" si="70"/>
        <v>6271.08</v>
      </c>
      <c r="CB52" s="56">
        <f>+ROUND((N52*0.25)*'Distribution Wksht'!$Z$16,2)</f>
        <v>14676.74</v>
      </c>
      <c r="CC52" s="56">
        <f>+ROUND((O52*0.25)*'Distribution Wksht'!$Z$16,2)</f>
        <v>0</v>
      </c>
      <c r="CD52" s="57">
        <f t="shared" si="71"/>
        <v>14676.74</v>
      </c>
      <c r="CE52" s="56">
        <f>+ROUND((N52*0.25)*'Distribution Wksht'!$Z$17,2)</f>
        <v>20256.22</v>
      </c>
      <c r="CF52" s="56">
        <f>+ROUND((O52*0.25)*'Distribution Wksht'!$Z$17,2)</f>
        <v>0</v>
      </c>
      <c r="CG52" s="57">
        <f t="shared" si="72"/>
        <v>20256.22</v>
      </c>
      <c r="CH52" s="56">
        <f>+ROUND((N52*0.25)*'Distribution Wksht'!$Z$18,2)</f>
        <v>20254.259999999998</v>
      </c>
      <c r="CI52" s="56">
        <f>+ROUND((O52*0.25)*'Distribution Wksht'!$Z$18,2)</f>
        <v>0</v>
      </c>
      <c r="CJ52" s="57">
        <f t="shared" si="73"/>
        <v>20254.259999999998</v>
      </c>
      <c r="CK52" s="56">
        <f t="shared" si="74"/>
        <v>70582.44</v>
      </c>
      <c r="CL52" s="56">
        <f t="shared" si="75"/>
        <v>0</v>
      </c>
      <c r="CM52" s="57">
        <f t="shared" si="76"/>
        <v>70582.44</v>
      </c>
      <c r="CO52" s="96">
        <f t="shared" si="77"/>
        <v>36840.58</v>
      </c>
      <c r="CP52" s="56">
        <f t="shared" si="77"/>
        <v>0</v>
      </c>
      <c r="CQ52" s="57">
        <f t="shared" si="78"/>
        <v>36840.58</v>
      </c>
      <c r="CR52" s="56">
        <f t="shared" si="79"/>
        <v>25288.82</v>
      </c>
      <c r="CS52" s="56">
        <f t="shared" si="79"/>
        <v>0</v>
      </c>
      <c r="CT52" s="57">
        <f t="shared" si="80"/>
        <v>25288.82</v>
      </c>
      <c r="CU52" s="56">
        <f t="shared" si="81"/>
        <v>58223.579999999994</v>
      </c>
      <c r="CV52" s="56">
        <f t="shared" si="81"/>
        <v>0</v>
      </c>
      <c r="CW52" s="57">
        <f t="shared" si="82"/>
        <v>58223.579999999994</v>
      </c>
      <c r="CX52" s="56">
        <f t="shared" si="83"/>
        <v>80732.679999999993</v>
      </c>
      <c r="CY52" s="56">
        <f t="shared" si="83"/>
        <v>0</v>
      </c>
      <c r="CZ52" s="57">
        <f t="shared" si="84"/>
        <v>80732.679999999993</v>
      </c>
      <c r="DA52" s="56">
        <f t="shared" si="85"/>
        <v>81244.12</v>
      </c>
      <c r="DB52" s="56">
        <f t="shared" si="85"/>
        <v>0</v>
      </c>
      <c r="DC52" s="57">
        <f t="shared" si="86"/>
        <v>81244.12</v>
      </c>
      <c r="DD52" s="56">
        <f t="shared" si="87"/>
        <v>282329.77999999997</v>
      </c>
      <c r="DE52" s="56">
        <f t="shared" si="87"/>
        <v>0</v>
      </c>
      <c r="DF52" s="57">
        <f t="shared" si="88"/>
        <v>282329.77999999997</v>
      </c>
      <c r="DG52" s="147"/>
    </row>
    <row r="53" spans="1:111" ht="12.75" customHeight="1" x14ac:dyDescent="0.2">
      <c r="A53" s="121">
        <v>170031</v>
      </c>
      <c r="B53" s="136">
        <f>VLOOKUP(A53,'[6]Results - LPR'!$A$2:$C$93,3,FALSE)</f>
        <v>831728077</v>
      </c>
      <c r="C53" s="151" t="s">
        <v>223</v>
      </c>
      <c r="D53" s="107"/>
      <c r="E53" s="111"/>
      <c r="F53" s="111"/>
      <c r="G53" s="112"/>
      <c r="H53" s="113"/>
      <c r="I53" s="122">
        <v>13973.404525282866</v>
      </c>
      <c r="J53" s="122">
        <v>0</v>
      </c>
      <c r="K53" s="122">
        <v>0</v>
      </c>
      <c r="L53" s="111">
        <f t="shared" si="89"/>
        <v>13973.404525282866</v>
      </c>
      <c r="N53" s="58">
        <f t="shared" si="90"/>
        <v>13973.404525282866</v>
      </c>
      <c r="O53" s="58">
        <f t="shared" si="91"/>
        <v>0</v>
      </c>
      <c r="Q53" s="97">
        <f>+ROUND((N53*0.25)*'Distribution Wksht'!$E$14,2)</f>
        <v>460.1</v>
      </c>
      <c r="R53" s="58">
        <f>+ROUND((O53*0.25)*'Distribution Wksht'!$E$14,2)</f>
        <v>0</v>
      </c>
      <c r="S53" s="59">
        <f t="shared" si="92"/>
        <v>460.1</v>
      </c>
      <c r="T53" s="58">
        <f>+ROUND((N53*0.25)*'Distribution Wksht'!$E$15,2)</f>
        <v>315.44</v>
      </c>
      <c r="U53" s="58">
        <f>+ROUND((O53*0.25)*'Distribution Wksht'!$E$15,2)</f>
        <v>0</v>
      </c>
      <c r="V53" s="59">
        <f t="shared" si="4"/>
        <v>315.44</v>
      </c>
      <c r="W53" s="58">
        <f>+ROUND((N53*0.25)*'Distribution Wksht'!$E$16,2)</f>
        <v>714.44</v>
      </c>
      <c r="X53" s="58">
        <f>+ROUND((O53*0.25)*'Distribution Wksht'!$E$16,2)</f>
        <v>0</v>
      </c>
      <c r="Y53" s="59">
        <f t="shared" si="5"/>
        <v>714.44</v>
      </c>
      <c r="Z53" s="58">
        <f>+ROUND((N53*0.25)*'Distribution Wksht'!$E$17,2)</f>
        <v>995.31</v>
      </c>
      <c r="AA53" s="58">
        <f>+ROUND((O53*0.25)*'Distribution Wksht'!$E$17,2)</f>
        <v>0</v>
      </c>
      <c r="AB53" s="59">
        <f t="shared" si="6"/>
        <v>995.31</v>
      </c>
      <c r="AC53" s="58">
        <f>+ROUND((N53*0.25)*'Distribution Wksht'!$E$18,2)</f>
        <v>1008.07</v>
      </c>
      <c r="AD53" s="58">
        <f>+ROUND((O53*0.25)*'Distribution Wksht'!$E$18,2)</f>
        <v>0</v>
      </c>
      <c r="AE53" s="59">
        <f t="shared" si="7"/>
        <v>1008.07</v>
      </c>
      <c r="AF53" s="58">
        <f t="shared" si="50"/>
        <v>3493.36</v>
      </c>
      <c r="AG53" s="58">
        <f t="shared" si="51"/>
        <v>0</v>
      </c>
      <c r="AH53" s="59">
        <f t="shared" si="52"/>
        <v>3493.36</v>
      </c>
      <c r="AI53" s="147"/>
      <c r="AJ53" s="97">
        <f>+ROUND((N53*0.25)*'Distribution Wksht'!$L$14,2)</f>
        <v>460.1</v>
      </c>
      <c r="AK53" s="58">
        <f>+ROUND((O53*0.25)*'Distribution Wksht'!$L$14,2)</f>
        <v>0</v>
      </c>
      <c r="AL53" s="59">
        <f t="shared" si="53"/>
        <v>460.1</v>
      </c>
      <c r="AM53" s="58">
        <f>+ROUND((N53*0.25)*'Distribution Wksht'!$L$15,2)</f>
        <v>315.44</v>
      </c>
      <c r="AN53" s="58">
        <f>+ROUND((O53*0.25)*'Distribution Wksht'!$L$15,2)</f>
        <v>0</v>
      </c>
      <c r="AO53" s="59">
        <f t="shared" si="54"/>
        <v>315.44</v>
      </c>
      <c r="AP53" s="58">
        <f>+ROUND((N53*0.25)*'Distribution Wksht'!$L$16,2)</f>
        <v>714.44</v>
      </c>
      <c r="AQ53" s="58">
        <f>+ROUND((O53*0.25)*'Distribution Wksht'!$L$16,2)</f>
        <v>0</v>
      </c>
      <c r="AR53" s="59">
        <f t="shared" si="55"/>
        <v>714.44</v>
      </c>
      <c r="AS53" s="58">
        <f>+ROUND((N53*0.25)*'Distribution Wksht'!$L$17,2)</f>
        <v>995.31</v>
      </c>
      <c r="AT53" s="58">
        <f>+ROUND((O53*0.25)*'Distribution Wksht'!$L$17,2)</f>
        <v>0</v>
      </c>
      <c r="AU53" s="59">
        <f t="shared" si="56"/>
        <v>995.31</v>
      </c>
      <c r="AV53" s="58">
        <f>+ROUND((N53*0.25)*'Distribution Wksht'!$L$18,2)</f>
        <v>1008.07</v>
      </c>
      <c r="AW53" s="58">
        <f>+ROUND((O53*0.25)*'Distribution Wksht'!$L$18,2)</f>
        <v>0</v>
      </c>
      <c r="AX53" s="59">
        <f t="shared" si="57"/>
        <v>1008.07</v>
      </c>
      <c r="AY53" s="58">
        <f t="shared" si="58"/>
        <v>3493.36</v>
      </c>
      <c r="AZ53" s="58">
        <f t="shared" si="59"/>
        <v>0</v>
      </c>
      <c r="BA53" s="59">
        <f t="shared" si="60"/>
        <v>3493.36</v>
      </c>
      <c r="BC53" s="97">
        <f>+ROUND((N53*0.25)*'Distribution Wksht'!$S$14,2)</f>
        <v>451.58</v>
      </c>
      <c r="BD53" s="58">
        <f>+ROUND((O53*0.25)*'Distribution Wksht'!$S$14,2)</f>
        <v>0</v>
      </c>
      <c r="BE53" s="59">
        <f t="shared" si="61"/>
        <v>451.58</v>
      </c>
      <c r="BF53" s="58">
        <f>+ROUND((N53*0.25)*'Distribution Wksht'!$S$15,2)</f>
        <v>310.38</v>
      </c>
      <c r="BG53" s="58">
        <f>+ROUND((O53*0.25)*'Distribution Wksht'!$S$15,2)</f>
        <v>0</v>
      </c>
      <c r="BH53" s="59">
        <f t="shared" si="62"/>
        <v>310.38</v>
      </c>
      <c r="BI53" s="58">
        <f>+ROUND((N53*0.25)*'Distribution Wksht'!$S$16,2)</f>
        <v>726.4</v>
      </c>
      <c r="BJ53" s="58">
        <f>+ROUND((O53*0.25)*'Distribution Wksht'!$S$16,2)</f>
        <v>0</v>
      </c>
      <c r="BK53" s="59">
        <f t="shared" si="63"/>
        <v>726.4</v>
      </c>
      <c r="BL53" s="58">
        <f>+ROUND((N53*0.25)*'Distribution Wksht'!$S$17,2)</f>
        <v>1002.54</v>
      </c>
      <c r="BM53" s="58">
        <f>+ROUND((O53*0.25)*'Distribution Wksht'!$S$17,2)</f>
        <v>0</v>
      </c>
      <c r="BN53" s="59">
        <f t="shared" si="64"/>
        <v>1002.54</v>
      </c>
      <c r="BO53" s="58">
        <f>+ROUND((N53*0.25)*'Distribution Wksht'!$S$18,2)</f>
        <v>1002.45</v>
      </c>
      <c r="BP53" s="58">
        <f>+ROUND((O53*0.25)*'Distribution Wksht'!$S$18,2)</f>
        <v>0</v>
      </c>
      <c r="BQ53" s="59">
        <f t="shared" si="65"/>
        <v>1002.45</v>
      </c>
      <c r="BR53" s="58">
        <f t="shared" si="66"/>
        <v>3493.3500000000004</v>
      </c>
      <c r="BS53" s="58">
        <f t="shared" si="67"/>
        <v>0</v>
      </c>
      <c r="BT53" s="59">
        <f t="shared" si="68"/>
        <v>3493.3500000000004</v>
      </c>
      <c r="BV53" s="97">
        <f>+ROUND((N53*0.25)*'Distribution Wksht'!$Z$14,2)</f>
        <v>451.58</v>
      </c>
      <c r="BW53" s="58">
        <f>+ROUND((O53*0.25)*'Distribution Wksht'!$Z$14,2)</f>
        <v>0</v>
      </c>
      <c r="BX53" s="59">
        <f t="shared" si="69"/>
        <v>451.58</v>
      </c>
      <c r="BY53" s="58">
        <f>+ROUND((N53*0.25)*'Distribution Wksht'!$Z$15,2)</f>
        <v>310.38</v>
      </c>
      <c r="BZ53" s="58">
        <f>+ROUND((O53*0.25)*'Distribution Wksht'!$Z$15,2)</f>
        <v>0</v>
      </c>
      <c r="CA53" s="59">
        <f t="shared" si="70"/>
        <v>310.38</v>
      </c>
      <c r="CB53" s="58">
        <f>+ROUND((N53*0.25)*'Distribution Wksht'!$Z$16,2)</f>
        <v>726.4</v>
      </c>
      <c r="CC53" s="58">
        <f>+ROUND((O53*0.25)*'Distribution Wksht'!$Z$16,2)</f>
        <v>0</v>
      </c>
      <c r="CD53" s="59">
        <f t="shared" si="71"/>
        <v>726.4</v>
      </c>
      <c r="CE53" s="58">
        <f>+ROUND((N53*0.25)*'Distribution Wksht'!$Z$17,2)</f>
        <v>1002.54</v>
      </c>
      <c r="CF53" s="58">
        <f>+ROUND((O53*0.25)*'Distribution Wksht'!$Z$17,2)</f>
        <v>0</v>
      </c>
      <c r="CG53" s="59">
        <f t="shared" si="72"/>
        <v>1002.54</v>
      </c>
      <c r="CH53" s="58">
        <f>+ROUND((N53*0.25)*'Distribution Wksht'!$Z$18,2)</f>
        <v>1002.45</v>
      </c>
      <c r="CI53" s="58">
        <f>+ROUND((O53*0.25)*'Distribution Wksht'!$Z$18,2)</f>
        <v>0</v>
      </c>
      <c r="CJ53" s="59">
        <f t="shared" si="73"/>
        <v>1002.45</v>
      </c>
      <c r="CK53" s="58">
        <f t="shared" si="74"/>
        <v>3493.3500000000004</v>
      </c>
      <c r="CL53" s="58">
        <f t="shared" si="75"/>
        <v>0</v>
      </c>
      <c r="CM53" s="59">
        <f t="shared" si="76"/>
        <v>3493.3500000000004</v>
      </c>
      <c r="CO53" s="97">
        <f t="shared" si="77"/>
        <v>1823.36</v>
      </c>
      <c r="CP53" s="58">
        <f t="shared" si="77"/>
        <v>0</v>
      </c>
      <c r="CQ53" s="59">
        <f t="shared" si="78"/>
        <v>1823.36</v>
      </c>
      <c r="CR53" s="58">
        <f t="shared" si="79"/>
        <v>1251.6399999999999</v>
      </c>
      <c r="CS53" s="58">
        <f t="shared" si="79"/>
        <v>0</v>
      </c>
      <c r="CT53" s="59">
        <f t="shared" si="80"/>
        <v>1251.6399999999999</v>
      </c>
      <c r="CU53" s="58">
        <f t="shared" si="81"/>
        <v>2881.6800000000003</v>
      </c>
      <c r="CV53" s="58">
        <f t="shared" si="81"/>
        <v>0</v>
      </c>
      <c r="CW53" s="59">
        <f t="shared" si="82"/>
        <v>2881.6800000000003</v>
      </c>
      <c r="CX53" s="58">
        <f t="shared" si="83"/>
        <v>3995.7</v>
      </c>
      <c r="CY53" s="58">
        <f t="shared" si="83"/>
        <v>0</v>
      </c>
      <c r="CZ53" s="59">
        <f t="shared" si="84"/>
        <v>3995.7</v>
      </c>
      <c r="DA53" s="58">
        <f t="shared" si="85"/>
        <v>4021.04</v>
      </c>
      <c r="DB53" s="58">
        <f t="shared" si="85"/>
        <v>0</v>
      </c>
      <c r="DC53" s="59">
        <f t="shared" si="86"/>
        <v>4021.04</v>
      </c>
      <c r="DD53" s="58">
        <f t="shared" si="87"/>
        <v>13973.420000000002</v>
      </c>
      <c r="DE53" s="58">
        <f t="shared" si="87"/>
        <v>0</v>
      </c>
      <c r="DF53" s="59">
        <f t="shared" si="88"/>
        <v>13973.420000000002</v>
      </c>
      <c r="DG53" s="147"/>
    </row>
    <row r="54" spans="1:111" ht="12.75" customHeight="1" x14ac:dyDescent="0.2">
      <c r="A54" s="119">
        <v>70447</v>
      </c>
      <c r="B54" s="135">
        <f>VLOOKUP(A54,'[6]Results - LPR'!$A$2:$C$93,3,FALSE)</f>
        <v>260771494</v>
      </c>
      <c r="C54" s="150" t="s">
        <v>224</v>
      </c>
      <c r="D54" s="108"/>
      <c r="E54" s="110"/>
      <c r="F54" s="110"/>
      <c r="G54" s="114"/>
      <c r="H54" s="115"/>
      <c r="I54" s="120">
        <v>198211.90726453695</v>
      </c>
      <c r="J54" s="120">
        <v>2072.5575036046043</v>
      </c>
      <c r="K54" s="120">
        <v>0</v>
      </c>
      <c r="L54" s="110">
        <f t="shared" si="89"/>
        <v>200284.46476814154</v>
      </c>
      <c r="N54" s="56">
        <f t="shared" si="90"/>
        <v>198211.90726453695</v>
      </c>
      <c r="O54" s="56">
        <f t="shared" si="91"/>
        <v>2072.5575036046043</v>
      </c>
      <c r="Q54" s="96">
        <f>+ROUND((N54*0.25)*'Distribution Wksht'!$E$14,2)</f>
        <v>6526.44</v>
      </c>
      <c r="R54" s="56">
        <f>+ROUND((O54*0.25)*'Distribution Wksht'!$E$14,2)</f>
        <v>68.239999999999995</v>
      </c>
      <c r="S54" s="57">
        <f t="shared" si="92"/>
        <v>6594.6799999999994</v>
      </c>
      <c r="T54" s="56">
        <f>+ROUND((N54*0.25)*'Distribution Wksht'!$E$15,2)</f>
        <v>4474.4399999999996</v>
      </c>
      <c r="U54" s="56">
        <f>+ROUND((O54*0.25)*'Distribution Wksht'!$E$15,2)</f>
        <v>46.79</v>
      </c>
      <c r="V54" s="57">
        <f t="shared" si="4"/>
        <v>4521.2299999999996</v>
      </c>
      <c r="W54" s="56">
        <f>+ROUND((N54*0.25)*'Distribution Wksht'!$E$16,2)</f>
        <v>10134.24</v>
      </c>
      <c r="X54" s="56">
        <f>+ROUND((O54*0.25)*'Distribution Wksht'!$E$16,2)</f>
        <v>105.97</v>
      </c>
      <c r="Y54" s="57">
        <f t="shared" si="5"/>
        <v>10240.209999999999</v>
      </c>
      <c r="Z54" s="56">
        <f>+ROUND((N54*0.25)*'Distribution Wksht'!$E$17,2)</f>
        <v>14118.47</v>
      </c>
      <c r="AA54" s="56">
        <f>+ROUND((O54*0.25)*'Distribution Wksht'!$E$17,2)</f>
        <v>147.63</v>
      </c>
      <c r="AB54" s="57">
        <f t="shared" si="6"/>
        <v>14266.099999999999</v>
      </c>
      <c r="AC54" s="56">
        <f>+ROUND((N54*0.25)*'Distribution Wksht'!$E$18,2)</f>
        <v>14299.38</v>
      </c>
      <c r="AD54" s="56">
        <f>+ROUND((O54*0.25)*'Distribution Wksht'!$E$18,2)</f>
        <v>149.52000000000001</v>
      </c>
      <c r="AE54" s="57">
        <f t="shared" si="7"/>
        <v>14448.9</v>
      </c>
      <c r="AF54" s="56">
        <f t="shared" si="50"/>
        <v>49552.969999999994</v>
      </c>
      <c r="AG54" s="56">
        <f t="shared" si="51"/>
        <v>518.15</v>
      </c>
      <c r="AH54" s="57">
        <f t="shared" si="52"/>
        <v>50071.119999999995</v>
      </c>
      <c r="AI54" s="147"/>
      <c r="AJ54" s="96">
        <f>+ROUND((N54*0.25)*'Distribution Wksht'!$L$14,2)</f>
        <v>6526.44</v>
      </c>
      <c r="AK54" s="56">
        <f>+ROUND((O54*0.25)*'Distribution Wksht'!$L$14,2)</f>
        <v>68.239999999999995</v>
      </c>
      <c r="AL54" s="57">
        <f t="shared" si="53"/>
        <v>6594.6799999999994</v>
      </c>
      <c r="AM54" s="56">
        <f>+ROUND((N54*0.25)*'Distribution Wksht'!$L$15,2)</f>
        <v>4474.4399999999996</v>
      </c>
      <c r="AN54" s="56">
        <f>+ROUND((O54*0.25)*'Distribution Wksht'!$L$15,2)</f>
        <v>46.79</v>
      </c>
      <c r="AO54" s="57">
        <f t="shared" si="54"/>
        <v>4521.2299999999996</v>
      </c>
      <c r="AP54" s="56">
        <f>+ROUND((N54*0.25)*'Distribution Wksht'!$L$16,2)</f>
        <v>10134.24</v>
      </c>
      <c r="AQ54" s="56">
        <f>+ROUND((O54*0.25)*'Distribution Wksht'!$L$16,2)</f>
        <v>105.97</v>
      </c>
      <c r="AR54" s="57">
        <f t="shared" si="55"/>
        <v>10240.209999999999</v>
      </c>
      <c r="AS54" s="56">
        <f>+ROUND((N54*0.25)*'Distribution Wksht'!$L$17,2)</f>
        <v>14118.47</v>
      </c>
      <c r="AT54" s="56">
        <f>+ROUND((O54*0.25)*'Distribution Wksht'!$L$17,2)</f>
        <v>147.63</v>
      </c>
      <c r="AU54" s="57">
        <f t="shared" si="56"/>
        <v>14266.099999999999</v>
      </c>
      <c r="AV54" s="56">
        <f>+ROUND((N54*0.25)*'Distribution Wksht'!$L$18,2)</f>
        <v>14299.38</v>
      </c>
      <c r="AW54" s="56">
        <f>+ROUND((O54*0.25)*'Distribution Wksht'!$L$18,2)</f>
        <v>149.52000000000001</v>
      </c>
      <c r="AX54" s="57">
        <f t="shared" si="57"/>
        <v>14448.9</v>
      </c>
      <c r="AY54" s="56">
        <f t="shared" si="58"/>
        <v>49552.969999999994</v>
      </c>
      <c r="AZ54" s="56">
        <f t="shared" si="59"/>
        <v>518.15</v>
      </c>
      <c r="BA54" s="57">
        <f t="shared" si="60"/>
        <v>50071.119999999995</v>
      </c>
      <c r="BC54" s="96">
        <f>+ROUND((N54*0.25)*'Distribution Wksht'!$S$14,2)</f>
        <v>6405.68</v>
      </c>
      <c r="BD54" s="56">
        <f>+ROUND((O54*0.25)*'Distribution Wksht'!$S$14,2)</f>
        <v>66.98</v>
      </c>
      <c r="BE54" s="57">
        <f t="shared" si="61"/>
        <v>6472.66</v>
      </c>
      <c r="BF54" s="56">
        <f>+ROUND((N54*0.25)*'Distribution Wksht'!$S$15,2)</f>
        <v>4402.66</v>
      </c>
      <c r="BG54" s="56">
        <f>+ROUND((O54*0.25)*'Distribution Wksht'!$S$15,2)</f>
        <v>46.04</v>
      </c>
      <c r="BH54" s="57">
        <f t="shared" si="62"/>
        <v>4448.7</v>
      </c>
      <c r="BI54" s="56">
        <f>+ROUND((N54*0.25)*'Distribution Wksht'!$S$16,2)</f>
        <v>10303.93</v>
      </c>
      <c r="BJ54" s="56">
        <f>+ROUND((O54*0.25)*'Distribution Wksht'!$S$16,2)</f>
        <v>107.74</v>
      </c>
      <c r="BK54" s="57">
        <f t="shared" si="63"/>
        <v>10411.67</v>
      </c>
      <c r="BL54" s="56">
        <f>+ROUND((N54*0.25)*'Distribution Wksht'!$S$17,2)</f>
        <v>14221.04</v>
      </c>
      <c r="BM54" s="56">
        <f>+ROUND((O54*0.25)*'Distribution Wksht'!$S$17,2)</f>
        <v>148.69999999999999</v>
      </c>
      <c r="BN54" s="57">
        <f t="shared" si="64"/>
        <v>14369.740000000002</v>
      </c>
      <c r="BO54" s="56">
        <f>+ROUND((N54*0.25)*'Distribution Wksht'!$S$18,2)</f>
        <v>14219.67</v>
      </c>
      <c r="BP54" s="56">
        <f>+ROUND((O54*0.25)*'Distribution Wksht'!$S$18,2)</f>
        <v>148.68</v>
      </c>
      <c r="BQ54" s="57">
        <f t="shared" si="65"/>
        <v>14368.35</v>
      </c>
      <c r="BR54" s="56">
        <f t="shared" si="66"/>
        <v>49552.979999999996</v>
      </c>
      <c r="BS54" s="56">
        <f t="shared" si="67"/>
        <v>518.14</v>
      </c>
      <c r="BT54" s="57">
        <f t="shared" si="68"/>
        <v>50071.119999999995</v>
      </c>
      <c r="BV54" s="96">
        <f>+ROUND((N54*0.25)*'Distribution Wksht'!$Z$14,2)</f>
        <v>6405.68</v>
      </c>
      <c r="BW54" s="56">
        <f>+ROUND((O54*0.25)*'Distribution Wksht'!$Z$14,2)</f>
        <v>66.98</v>
      </c>
      <c r="BX54" s="57">
        <f t="shared" si="69"/>
        <v>6472.66</v>
      </c>
      <c r="BY54" s="56">
        <f>+ROUND((N54*0.25)*'Distribution Wksht'!$Z$15,2)</f>
        <v>4402.66</v>
      </c>
      <c r="BZ54" s="56">
        <f>+ROUND((O54*0.25)*'Distribution Wksht'!$Z$15,2)</f>
        <v>46.04</v>
      </c>
      <c r="CA54" s="57">
        <f t="shared" si="70"/>
        <v>4448.7</v>
      </c>
      <c r="CB54" s="56">
        <f>+ROUND((N54*0.25)*'Distribution Wksht'!$Z$16,2)</f>
        <v>10303.93</v>
      </c>
      <c r="CC54" s="56">
        <f>+ROUND((O54*0.25)*'Distribution Wksht'!$Z$16,2)</f>
        <v>107.74</v>
      </c>
      <c r="CD54" s="57">
        <f t="shared" si="71"/>
        <v>10411.67</v>
      </c>
      <c r="CE54" s="56">
        <f>+ROUND((N54*0.25)*'Distribution Wksht'!$Z$17,2)</f>
        <v>14221.04</v>
      </c>
      <c r="CF54" s="56">
        <f>+ROUND((O54*0.25)*'Distribution Wksht'!$Z$17,2)</f>
        <v>148.69999999999999</v>
      </c>
      <c r="CG54" s="57">
        <f t="shared" si="72"/>
        <v>14369.740000000002</v>
      </c>
      <c r="CH54" s="56">
        <f>+ROUND((N54*0.25)*'Distribution Wksht'!$Z$18,2)</f>
        <v>14219.67</v>
      </c>
      <c r="CI54" s="56">
        <f>+ROUND((O54*0.25)*'Distribution Wksht'!$Z$18,2)</f>
        <v>148.68</v>
      </c>
      <c r="CJ54" s="57">
        <f t="shared" si="73"/>
        <v>14368.35</v>
      </c>
      <c r="CK54" s="56">
        <f t="shared" si="74"/>
        <v>49552.979999999996</v>
      </c>
      <c r="CL54" s="56">
        <f t="shared" si="75"/>
        <v>518.14</v>
      </c>
      <c r="CM54" s="57">
        <f t="shared" si="76"/>
        <v>50071.119999999995</v>
      </c>
      <c r="CO54" s="96">
        <f t="shared" si="77"/>
        <v>25864.239999999998</v>
      </c>
      <c r="CP54" s="56">
        <f t="shared" si="77"/>
        <v>270.44</v>
      </c>
      <c r="CQ54" s="57">
        <f t="shared" si="78"/>
        <v>26134.679999999997</v>
      </c>
      <c r="CR54" s="56">
        <f t="shared" si="79"/>
        <v>17754.199999999997</v>
      </c>
      <c r="CS54" s="56">
        <f t="shared" si="79"/>
        <v>185.66</v>
      </c>
      <c r="CT54" s="57">
        <f t="shared" si="80"/>
        <v>17939.859999999997</v>
      </c>
      <c r="CU54" s="56">
        <f t="shared" si="81"/>
        <v>40876.339999999997</v>
      </c>
      <c r="CV54" s="56">
        <f t="shared" si="81"/>
        <v>427.42</v>
      </c>
      <c r="CW54" s="57">
        <f t="shared" si="82"/>
        <v>41303.759999999995</v>
      </c>
      <c r="CX54" s="56">
        <f t="shared" si="83"/>
        <v>56679.02</v>
      </c>
      <c r="CY54" s="56">
        <f t="shared" si="83"/>
        <v>592.66</v>
      </c>
      <c r="CZ54" s="57">
        <f t="shared" si="84"/>
        <v>57271.68</v>
      </c>
      <c r="DA54" s="56">
        <f t="shared" si="85"/>
        <v>57038.1</v>
      </c>
      <c r="DB54" s="56">
        <f t="shared" si="85"/>
        <v>596.40000000000009</v>
      </c>
      <c r="DC54" s="57">
        <f t="shared" si="86"/>
        <v>57634.5</v>
      </c>
      <c r="DD54" s="56">
        <f t="shared" si="87"/>
        <v>198211.9</v>
      </c>
      <c r="DE54" s="56">
        <f t="shared" si="87"/>
        <v>2072.58</v>
      </c>
      <c r="DF54" s="57">
        <f t="shared" si="88"/>
        <v>200284.47999999998</v>
      </c>
      <c r="DG54" s="147"/>
    </row>
    <row r="55" spans="1:111" ht="12.75" customHeight="1" x14ac:dyDescent="0.2">
      <c r="A55" s="121">
        <v>70960</v>
      </c>
      <c r="B55" s="136">
        <f>VLOOKUP(A55,'[6]Results - LPR'!$A$2:$C$93,3,FALSE)</f>
        <v>203890581</v>
      </c>
      <c r="C55" s="151" t="s">
        <v>225</v>
      </c>
      <c r="D55" s="107"/>
      <c r="E55" s="111"/>
      <c r="F55" s="111"/>
      <c r="G55" s="112"/>
      <c r="H55" s="113"/>
      <c r="I55" s="122">
        <v>58973.475253665791</v>
      </c>
      <c r="J55" s="122">
        <v>6428.574503883533</v>
      </c>
      <c r="K55" s="122">
        <v>0</v>
      </c>
      <c r="L55" s="111">
        <f t="shared" si="89"/>
        <v>65402.049757549321</v>
      </c>
      <c r="N55" s="58">
        <f t="shared" si="90"/>
        <v>58973.475253665791</v>
      </c>
      <c r="O55" s="58">
        <f t="shared" si="91"/>
        <v>6428.574503883533</v>
      </c>
      <c r="Q55" s="97">
        <f>+ROUND((N55*0.25)*'Distribution Wksht'!$E$14,2)</f>
        <v>1941.79</v>
      </c>
      <c r="R55" s="58">
        <f>+ROUND((O55*0.25)*'Distribution Wksht'!$E$14,2)</f>
        <v>211.67</v>
      </c>
      <c r="S55" s="59">
        <f t="shared" si="92"/>
        <v>2153.46</v>
      </c>
      <c r="T55" s="58">
        <f>+ROUND((N55*0.25)*'Distribution Wksht'!$E$15,2)</f>
        <v>1331.27</v>
      </c>
      <c r="U55" s="58">
        <f>+ROUND((O55*0.25)*'Distribution Wksht'!$E$15,2)</f>
        <v>145.12</v>
      </c>
      <c r="V55" s="59">
        <f t="shared" si="4"/>
        <v>1476.3899999999999</v>
      </c>
      <c r="W55" s="58">
        <f>+ROUND((N55*0.25)*'Distribution Wksht'!$E$16,2)</f>
        <v>3015.22</v>
      </c>
      <c r="X55" s="58">
        <f>+ROUND((O55*0.25)*'Distribution Wksht'!$E$16,2)</f>
        <v>328.68</v>
      </c>
      <c r="Y55" s="59">
        <f t="shared" si="5"/>
        <v>3343.8999999999996</v>
      </c>
      <c r="Z55" s="58">
        <f>+ROUND((N55*0.25)*'Distribution Wksht'!$E$17,2)</f>
        <v>4200.63</v>
      </c>
      <c r="AA55" s="58">
        <f>+ROUND((O55*0.25)*'Distribution Wksht'!$E$17,2)</f>
        <v>457.9</v>
      </c>
      <c r="AB55" s="59">
        <f t="shared" si="6"/>
        <v>4658.53</v>
      </c>
      <c r="AC55" s="58">
        <f>+ROUND((N55*0.25)*'Distribution Wksht'!$E$18,2)</f>
        <v>4254.46</v>
      </c>
      <c r="AD55" s="58">
        <f>+ROUND((O55*0.25)*'Distribution Wksht'!$E$18,2)</f>
        <v>463.77</v>
      </c>
      <c r="AE55" s="59">
        <f t="shared" si="7"/>
        <v>4718.2299999999996</v>
      </c>
      <c r="AF55" s="58">
        <f t="shared" si="50"/>
        <v>14743.369999999999</v>
      </c>
      <c r="AG55" s="58">
        <f t="shared" si="51"/>
        <v>1607.1399999999999</v>
      </c>
      <c r="AH55" s="59">
        <f t="shared" si="52"/>
        <v>16350.509999999998</v>
      </c>
      <c r="AI55" s="147"/>
      <c r="AJ55" s="97">
        <f>+ROUND((N55*0.25)*'Distribution Wksht'!$L$14,2)</f>
        <v>1941.79</v>
      </c>
      <c r="AK55" s="58">
        <f>+ROUND((O55*0.25)*'Distribution Wksht'!$L$14,2)</f>
        <v>211.67</v>
      </c>
      <c r="AL55" s="59">
        <f t="shared" si="53"/>
        <v>2153.46</v>
      </c>
      <c r="AM55" s="58">
        <f>+ROUND((N55*0.25)*'Distribution Wksht'!$L$15,2)</f>
        <v>1331.27</v>
      </c>
      <c r="AN55" s="58">
        <f>+ROUND((O55*0.25)*'Distribution Wksht'!$L$15,2)</f>
        <v>145.12</v>
      </c>
      <c r="AO55" s="59">
        <f t="shared" si="54"/>
        <v>1476.3899999999999</v>
      </c>
      <c r="AP55" s="58">
        <f>+ROUND((N55*0.25)*'Distribution Wksht'!$L$16,2)</f>
        <v>3015.22</v>
      </c>
      <c r="AQ55" s="58">
        <f>+ROUND((O55*0.25)*'Distribution Wksht'!$L$16,2)</f>
        <v>328.68</v>
      </c>
      <c r="AR55" s="59">
        <f t="shared" si="55"/>
        <v>3343.8999999999996</v>
      </c>
      <c r="AS55" s="58">
        <f>+ROUND((N55*0.25)*'Distribution Wksht'!$L$17,2)</f>
        <v>4200.63</v>
      </c>
      <c r="AT55" s="58">
        <f>+ROUND((O55*0.25)*'Distribution Wksht'!$L$17,2)</f>
        <v>457.9</v>
      </c>
      <c r="AU55" s="59">
        <f t="shared" si="56"/>
        <v>4658.53</v>
      </c>
      <c r="AV55" s="58">
        <f>+ROUND((N55*0.25)*'Distribution Wksht'!$L$18,2)</f>
        <v>4254.46</v>
      </c>
      <c r="AW55" s="58">
        <f>+ROUND((O55*0.25)*'Distribution Wksht'!$L$18,2)</f>
        <v>463.77</v>
      </c>
      <c r="AX55" s="59">
        <f t="shared" si="57"/>
        <v>4718.2299999999996</v>
      </c>
      <c r="AY55" s="58">
        <f t="shared" si="58"/>
        <v>14743.369999999999</v>
      </c>
      <c r="AZ55" s="58">
        <f t="shared" si="59"/>
        <v>1607.1399999999999</v>
      </c>
      <c r="BA55" s="59">
        <f t="shared" si="60"/>
        <v>16350.509999999998</v>
      </c>
      <c r="BC55" s="97">
        <f>+ROUND((N55*0.25)*'Distribution Wksht'!$S$14,2)</f>
        <v>1905.86</v>
      </c>
      <c r="BD55" s="58">
        <f>+ROUND((O55*0.25)*'Distribution Wksht'!$S$14,2)</f>
        <v>207.75</v>
      </c>
      <c r="BE55" s="59">
        <f t="shared" si="61"/>
        <v>2113.6099999999997</v>
      </c>
      <c r="BF55" s="58">
        <f>+ROUND((N55*0.25)*'Distribution Wksht'!$S$15,2)</f>
        <v>1309.9100000000001</v>
      </c>
      <c r="BG55" s="58">
        <f>+ROUND((O55*0.25)*'Distribution Wksht'!$S$15,2)</f>
        <v>142.79</v>
      </c>
      <c r="BH55" s="59">
        <f t="shared" si="62"/>
        <v>1452.7</v>
      </c>
      <c r="BI55" s="58">
        <f>+ROUND((N55*0.25)*'Distribution Wksht'!$S$16,2)</f>
        <v>3065.7</v>
      </c>
      <c r="BJ55" s="58">
        <f>+ROUND((O55*0.25)*'Distribution Wksht'!$S$16,2)</f>
        <v>334.19</v>
      </c>
      <c r="BK55" s="59">
        <f t="shared" si="63"/>
        <v>3399.89</v>
      </c>
      <c r="BL55" s="58">
        <f>+ROUND((N55*0.25)*'Distribution Wksht'!$S$17,2)</f>
        <v>4231.1499999999996</v>
      </c>
      <c r="BM55" s="58">
        <f>+ROUND((O55*0.25)*'Distribution Wksht'!$S$17,2)</f>
        <v>461.23</v>
      </c>
      <c r="BN55" s="59">
        <f t="shared" si="64"/>
        <v>4692.3799999999992</v>
      </c>
      <c r="BO55" s="58">
        <f>+ROUND((N55*0.25)*'Distribution Wksht'!$S$18,2)</f>
        <v>4230.74</v>
      </c>
      <c r="BP55" s="58">
        <f>+ROUND((O55*0.25)*'Distribution Wksht'!$S$18,2)</f>
        <v>461.18</v>
      </c>
      <c r="BQ55" s="59">
        <f t="shared" si="65"/>
        <v>4691.92</v>
      </c>
      <c r="BR55" s="58">
        <f t="shared" si="66"/>
        <v>14743.359999999999</v>
      </c>
      <c r="BS55" s="58">
        <f t="shared" si="67"/>
        <v>1607.14</v>
      </c>
      <c r="BT55" s="59">
        <f t="shared" si="68"/>
        <v>16350.499999999998</v>
      </c>
      <c r="BV55" s="97">
        <f>+ROUND((N55*0.25)*'Distribution Wksht'!$Z$14,2)</f>
        <v>1905.86</v>
      </c>
      <c r="BW55" s="58">
        <f>+ROUND((O55*0.25)*'Distribution Wksht'!$Z$14,2)</f>
        <v>207.75</v>
      </c>
      <c r="BX55" s="59">
        <f t="shared" si="69"/>
        <v>2113.6099999999997</v>
      </c>
      <c r="BY55" s="58">
        <f>+ROUND((N55*0.25)*'Distribution Wksht'!$Z$15,2)</f>
        <v>1309.9100000000001</v>
      </c>
      <c r="BZ55" s="58">
        <f>+ROUND((O55*0.25)*'Distribution Wksht'!$Z$15,2)</f>
        <v>142.79</v>
      </c>
      <c r="CA55" s="59">
        <f t="shared" si="70"/>
        <v>1452.7</v>
      </c>
      <c r="CB55" s="58">
        <f>+ROUND((N55*0.25)*'Distribution Wksht'!$Z$16,2)</f>
        <v>3065.7</v>
      </c>
      <c r="CC55" s="58">
        <f>+ROUND((O55*0.25)*'Distribution Wksht'!$Z$16,2)</f>
        <v>334.19</v>
      </c>
      <c r="CD55" s="59">
        <f t="shared" si="71"/>
        <v>3399.89</v>
      </c>
      <c r="CE55" s="58">
        <f>+ROUND((N55*0.25)*'Distribution Wksht'!$Z$17,2)</f>
        <v>4231.1499999999996</v>
      </c>
      <c r="CF55" s="58">
        <f>+ROUND((O55*0.25)*'Distribution Wksht'!$Z$17,2)</f>
        <v>461.23</v>
      </c>
      <c r="CG55" s="59">
        <f t="shared" si="72"/>
        <v>4692.3799999999992</v>
      </c>
      <c r="CH55" s="58">
        <f>+ROUND((N55*0.25)*'Distribution Wksht'!$Z$18,2)</f>
        <v>4230.74</v>
      </c>
      <c r="CI55" s="58">
        <f>+ROUND((O55*0.25)*'Distribution Wksht'!$Z$18,2)</f>
        <v>461.18</v>
      </c>
      <c r="CJ55" s="59">
        <f t="shared" si="73"/>
        <v>4691.92</v>
      </c>
      <c r="CK55" s="58">
        <f t="shared" si="74"/>
        <v>14743.359999999999</v>
      </c>
      <c r="CL55" s="58">
        <f t="shared" si="75"/>
        <v>1607.14</v>
      </c>
      <c r="CM55" s="59">
        <f t="shared" si="76"/>
        <v>16350.499999999998</v>
      </c>
      <c r="CO55" s="97">
        <f t="shared" si="77"/>
        <v>7695.2999999999993</v>
      </c>
      <c r="CP55" s="58">
        <f t="shared" si="77"/>
        <v>838.83999999999992</v>
      </c>
      <c r="CQ55" s="59">
        <f t="shared" si="78"/>
        <v>8534.14</v>
      </c>
      <c r="CR55" s="58">
        <f t="shared" si="79"/>
        <v>5282.36</v>
      </c>
      <c r="CS55" s="58">
        <f t="shared" si="79"/>
        <v>575.81999999999994</v>
      </c>
      <c r="CT55" s="59">
        <f t="shared" si="80"/>
        <v>5858.1799999999994</v>
      </c>
      <c r="CU55" s="58">
        <f t="shared" si="81"/>
        <v>12161.84</v>
      </c>
      <c r="CV55" s="58">
        <f t="shared" si="81"/>
        <v>1325.74</v>
      </c>
      <c r="CW55" s="59">
        <f t="shared" si="82"/>
        <v>13487.58</v>
      </c>
      <c r="CX55" s="58">
        <f t="shared" si="83"/>
        <v>16863.559999999998</v>
      </c>
      <c r="CY55" s="58">
        <f t="shared" si="83"/>
        <v>1838.26</v>
      </c>
      <c r="CZ55" s="59">
        <f t="shared" si="84"/>
        <v>18701.819999999996</v>
      </c>
      <c r="DA55" s="58">
        <f t="shared" si="85"/>
        <v>16970.400000000001</v>
      </c>
      <c r="DB55" s="58">
        <f t="shared" si="85"/>
        <v>1849.9</v>
      </c>
      <c r="DC55" s="59">
        <f t="shared" si="86"/>
        <v>18820.300000000003</v>
      </c>
      <c r="DD55" s="58">
        <f t="shared" si="87"/>
        <v>58973.46</v>
      </c>
      <c r="DE55" s="58">
        <f t="shared" si="87"/>
        <v>6428.5599999999995</v>
      </c>
      <c r="DF55" s="59">
        <f t="shared" si="88"/>
        <v>65402.02</v>
      </c>
      <c r="DG55" s="147"/>
    </row>
    <row r="56" spans="1:111" ht="12.75" customHeight="1" x14ac:dyDescent="0.2">
      <c r="A56" s="119">
        <v>52387</v>
      </c>
      <c r="B56" s="135">
        <f>VLOOKUP(A56,'[6]Results - LPR'!$A$2:$C$93,3,FALSE)</f>
        <v>202860180</v>
      </c>
      <c r="C56" s="150" t="s">
        <v>226</v>
      </c>
      <c r="D56" s="108"/>
      <c r="E56" s="110"/>
      <c r="F56" s="110"/>
      <c r="G56" s="114"/>
      <c r="H56" s="115"/>
      <c r="I56" s="120">
        <v>115657.77533610337</v>
      </c>
      <c r="J56" s="120">
        <v>1326.0445549851929</v>
      </c>
      <c r="K56" s="120">
        <v>0</v>
      </c>
      <c r="L56" s="110">
        <f t="shared" si="89"/>
        <v>116983.81989108855</v>
      </c>
      <c r="N56" s="56">
        <f t="shared" si="90"/>
        <v>115657.77533610337</v>
      </c>
      <c r="O56" s="56">
        <f t="shared" si="91"/>
        <v>1326.0445549851929</v>
      </c>
      <c r="Q56" s="96">
        <f>+ROUND((N56*0.25)*'Distribution Wksht'!$E$14,2)</f>
        <v>3808.21</v>
      </c>
      <c r="R56" s="56">
        <f>+ROUND((O56*0.25)*'Distribution Wksht'!$E$14,2)</f>
        <v>43.66</v>
      </c>
      <c r="S56" s="57">
        <f t="shared" si="92"/>
        <v>3851.87</v>
      </c>
      <c r="T56" s="56">
        <f>+ROUND((N56*0.25)*'Distribution Wksht'!$E$15,2)</f>
        <v>2610.86</v>
      </c>
      <c r="U56" s="56">
        <f>+ROUND((O56*0.25)*'Distribution Wksht'!$E$15,2)</f>
        <v>29.93</v>
      </c>
      <c r="V56" s="57">
        <f t="shared" si="4"/>
        <v>2640.79</v>
      </c>
      <c r="W56" s="56">
        <f>+ROUND((N56*0.25)*'Distribution Wksht'!$E$16,2)</f>
        <v>5913.39</v>
      </c>
      <c r="X56" s="56">
        <f>+ROUND((O56*0.25)*'Distribution Wksht'!$E$16,2)</f>
        <v>67.8</v>
      </c>
      <c r="Y56" s="57">
        <f t="shared" si="5"/>
        <v>5981.1900000000005</v>
      </c>
      <c r="Z56" s="56">
        <f>+ROUND((N56*0.25)*'Distribution Wksht'!$E$17,2)</f>
        <v>8238.2099999999991</v>
      </c>
      <c r="AA56" s="56">
        <f>+ROUND((O56*0.25)*'Distribution Wksht'!$E$17,2)</f>
        <v>94.45</v>
      </c>
      <c r="AB56" s="57">
        <f t="shared" si="6"/>
        <v>8332.66</v>
      </c>
      <c r="AC56" s="56">
        <f>+ROUND((N56*0.25)*'Distribution Wksht'!$E$18,2)</f>
        <v>8343.77</v>
      </c>
      <c r="AD56" s="56">
        <f>+ROUND((O56*0.25)*'Distribution Wksht'!$E$18,2)</f>
        <v>95.66</v>
      </c>
      <c r="AE56" s="57">
        <f t="shared" si="7"/>
        <v>8439.43</v>
      </c>
      <c r="AF56" s="56">
        <f t="shared" si="50"/>
        <v>28914.44</v>
      </c>
      <c r="AG56" s="56">
        <f t="shared" si="51"/>
        <v>331.5</v>
      </c>
      <c r="AH56" s="57">
        <f t="shared" si="52"/>
        <v>29245.94</v>
      </c>
      <c r="AI56" s="147"/>
      <c r="AJ56" s="96">
        <f>+ROUND((N56*0.25)*'Distribution Wksht'!$L$14,2)</f>
        <v>3808.21</v>
      </c>
      <c r="AK56" s="56">
        <f>+ROUND((O56*0.25)*'Distribution Wksht'!$L$14,2)</f>
        <v>43.66</v>
      </c>
      <c r="AL56" s="57">
        <f t="shared" si="53"/>
        <v>3851.87</v>
      </c>
      <c r="AM56" s="56">
        <f>+ROUND((N56*0.25)*'Distribution Wksht'!$L$15,2)</f>
        <v>2610.86</v>
      </c>
      <c r="AN56" s="56">
        <f>+ROUND((O56*0.25)*'Distribution Wksht'!$L$15,2)</f>
        <v>29.93</v>
      </c>
      <c r="AO56" s="57">
        <f t="shared" si="54"/>
        <v>2640.79</v>
      </c>
      <c r="AP56" s="56">
        <f>+ROUND((N56*0.25)*'Distribution Wksht'!$L$16,2)</f>
        <v>5913.39</v>
      </c>
      <c r="AQ56" s="56">
        <f>+ROUND((O56*0.25)*'Distribution Wksht'!$L$16,2)</f>
        <v>67.8</v>
      </c>
      <c r="AR56" s="57">
        <f t="shared" si="55"/>
        <v>5981.1900000000005</v>
      </c>
      <c r="AS56" s="56">
        <f>+ROUND((N56*0.25)*'Distribution Wksht'!$L$17,2)</f>
        <v>8238.2099999999991</v>
      </c>
      <c r="AT56" s="56">
        <f>+ROUND((O56*0.25)*'Distribution Wksht'!$L$17,2)</f>
        <v>94.45</v>
      </c>
      <c r="AU56" s="57">
        <f t="shared" si="56"/>
        <v>8332.66</v>
      </c>
      <c r="AV56" s="56">
        <f>+ROUND((N56*0.25)*'Distribution Wksht'!$L$18,2)</f>
        <v>8343.77</v>
      </c>
      <c r="AW56" s="56">
        <f>+ROUND((O56*0.25)*'Distribution Wksht'!$L$18,2)</f>
        <v>95.66</v>
      </c>
      <c r="AX56" s="57">
        <f t="shared" si="57"/>
        <v>8439.43</v>
      </c>
      <c r="AY56" s="56">
        <f t="shared" si="58"/>
        <v>28914.44</v>
      </c>
      <c r="AZ56" s="56">
        <f t="shared" si="59"/>
        <v>331.5</v>
      </c>
      <c r="BA56" s="57">
        <f t="shared" si="60"/>
        <v>29245.94</v>
      </c>
      <c r="BC56" s="96">
        <f>+ROUND((N56*0.25)*'Distribution Wksht'!$S$14,2)</f>
        <v>3737.75</v>
      </c>
      <c r="BD56" s="56">
        <f>+ROUND((O56*0.25)*'Distribution Wksht'!$S$14,2)</f>
        <v>42.85</v>
      </c>
      <c r="BE56" s="57">
        <f t="shared" si="61"/>
        <v>3780.6</v>
      </c>
      <c r="BF56" s="56">
        <f>+ROUND((N56*0.25)*'Distribution Wksht'!$S$15,2)</f>
        <v>2568.98</v>
      </c>
      <c r="BG56" s="56">
        <f>+ROUND((O56*0.25)*'Distribution Wksht'!$S$15,2)</f>
        <v>29.45</v>
      </c>
      <c r="BH56" s="57">
        <f t="shared" si="62"/>
        <v>2598.4299999999998</v>
      </c>
      <c r="BI56" s="56">
        <f>+ROUND((N56*0.25)*'Distribution Wksht'!$S$16,2)</f>
        <v>6012.4</v>
      </c>
      <c r="BJ56" s="56">
        <f>+ROUND((O56*0.25)*'Distribution Wksht'!$S$16,2)</f>
        <v>68.930000000000007</v>
      </c>
      <c r="BK56" s="57">
        <f t="shared" si="63"/>
        <v>6081.33</v>
      </c>
      <c r="BL56" s="56">
        <f>+ROUND((N56*0.25)*'Distribution Wksht'!$S$17,2)</f>
        <v>8298.06</v>
      </c>
      <c r="BM56" s="56">
        <f>+ROUND((O56*0.25)*'Distribution Wksht'!$S$17,2)</f>
        <v>95.14</v>
      </c>
      <c r="BN56" s="57">
        <f t="shared" si="64"/>
        <v>8393.1999999999989</v>
      </c>
      <c r="BO56" s="56">
        <f>+ROUND((N56*0.25)*'Distribution Wksht'!$S$18,2)</f>
        <v>8297.26</v>
      </c>
      <c r="BP56" s="56">
        <f>+ROUND((O56*0.25)*'Distribution Wksht'!$S$18,2)</f>
        <v>95.13</v>
      </c>
      <c r="BQ56" s="57">
        <f t="shared" si="65"/>
        <v>8392.39</v>
      </c>
      <c r="BR56" s="56">
        <f t="shared" si="66"/>
        <v>28914.449999999997</v>
      </c>
      <c r="BS56" s="56">
        <f t="shared" si="67"/>
        <v>331.5</v>
      </c>
      <c r="BT56" s="57">
        <f t="shared" si="68"/>
        <v>29245.949999999997</v>
      </c>
      <c r="BV56" s="96">
        <f>+ROUND((N56*0.25)*'Distribution Wksht'!$Z$14,2)</f>
        <v>3737.75</v>
      </c>
      <c r="BW56" s="56">
        <f>+ROUND((O56*0.25)*'Distribution Wksht'!$Z$14,2)</f>
        <v>42.85</v>
      </c>
      <c r="BX56" s="57">
        <f t="shared" si="69"/>
        <v>3780.6</v>
      </c>
      <c r="BY56" s="56">
        <f>+ROUND((N56*0.25)*'Distribution Wksht'!$Z$15,2)</f>
        <v>2568.98</v>
      </c>
      <c r="BZ56" s="56">
        <f>+ROUND((O56*0.25)*'Distribution Wksht'!$Z$15,2)</f>
        <v>29.45</v>
      </c>
      <c r="CA56" s="57">
        <f t="shared" si="70"/>
        <v>2598.4299999999998</v>
      </c>
      <c r="CB56" s="56">
        <f>+ROUND((N56*0.25)*'Distribution Wksht'!$Z$16,2)</f>
        <v>6012.4</v>
      </c>
      <c r="CC56" s="56">
        <f>+ROUND((O56*0.25)*'Distribution Wksht'!$Z$16,2)</f>
        <v>68.930000000000007</v>
      </c>
      <c r="CD56" s="57">
        <f t="shared" si="71"/>
        <v>6081.33</v>
      </c>
      <c r="CE56" s="56">
        <f>+ROUND((N56*0.25)*'Distribution Wksht'!$Z$17,2)</f>
        <v>8298.06</v>
      </c>
      <c r="CF56" s="56">
        <f>+ROUND((O56*0.25)*'Distribution Wksht'!$Z$17,2)</f>
        <v>95.14</v>
      </c>
      <c r="CG56" s="57">
        <f t="shared" si="72"/>
        <v>8393.1999999999989</v>
      </c>
      <c r="CH56" s="56">
        <f>+ROUND((N56*0.25)*'Distribution Wksht'!$Z$18,2)</f>
        <v>8297.26</v>
      </c>
      <c r="CI56" s="56">
        <f>+ROUND((O56*0.25)*'Distribution Wksht'!$Z$18,2)</f>
        <v>95.13</v>
      </c>
      <c r="CJ56" s="57">
        <f t="shared" si="73"/>
        <v>8392.39</v>
      </c>
      <c r="CK56" s="56">
        <f t="shared" si="74"/>
        <v>28914.449999999997</v>
      </c>
      <c r="CL56" s="56">
        <f t="shared" si="75"/>
        <v>331.5</v>
      </c>
      <c r="CM56" s="57">
        <f t="shared" si="76"/>
        <v>29245.949999999997</v>
      </c>
      <c r="CO56" s="96">
        <f t="shared" si="77"/>
        <v>15091.92</v>
      </c>
      <c r="CP56" s="56">
        <f t="shared" si="77"/>
        <v>173.01999999999998</v>
      </c>
      <c r="CQ56" s="57">
        <f t="shared" si="78"/>
        <v>15264.94</v>
      </c>
      <c r="CR56" s="56">
        <f t="shared" si="79"/>
        <v>10359.68</v>
      </c>
      <c r="CS56" s="56">
        <f t="shared" si="79"/>
        <v>118.76</v>
      </c>
      <c r="CT56" s="57">
        <f t="shared" si="80"/>
        <v>10478.44</v>
      </c>
      <c r="CU56" s="56">
        <f t="shared" si="81"/>
        <v>23851.58</v>
      </c>
      <c r="CV56" s="56">
        <f t="shared" si="81"/>
        <v>273.46000000000004</v>
      </c>
      <c r="CW56" s="57">
        <f t="shared" si="82"/>
        <v>24125.040000000001</v>
      </c>
      <c r="CX56" s="56">
        <f t="shared" si="83"/>
        <v>33072.539999999994</v>
      </c>
      <c r="CY56" s="56">
        <f t="shared" si="83"/>
        <v>379.18</v>
      </c>
      <c r="CZ56" s="57">
        <f t="shared" si="84"/>
        <v>33451.719999999994</v>
      </c>
      <c r="DA56" s="56">
        <f t="shared" si="85"/>
        <v>33282.060000000005</v>
      </c>
      <c r="DB56" s="56">
        <f t="shared" si="85"/>
        <v>381.58</v>
      </c>
      <c r="DC56" s="57">
        <f t="shared" si="86"/>
        <v>33663.640000000007</v>
      </c>
      <c r="DD56" s="56">
        <f t="shared" si="87"/>
        <v>115657.78</v>
      </c>
      <c r="DE56" s="56">
        <f t="shared" si="87"/>
        <v>1326</v>
      </c>
      <c r="DF56" s="57">
        <f t="shared" si="88"/>
        <v>116983.78</v>
      </c>
      <c r="DG56" s="147"/>
    </row>
    <row r="57" spans="1:111" ht="12.75" customHeight="1" x14ac:dyDescent="0.2">
      <c r="A57" s="121">
        <v>70448</v>
      </c>
      <c r="B57" s="136">
        <f>VLOOKUP(A57,'[6]Results - LPR'!$A$2:$C$93,3,FALSE)</f>
        <v>262167249</v>
      </c>
      <c r="C57" s="151" t="s">
        <v>227</v>
      </c>
      <c r="D57" s="107"/>
      <c r="E57" s="111"/>
      <c r="F57" s="111"/>
      <c r="G57" s="112"/>
      <c r="H57" s="113"/>
      <c r="I57" s="122">
        <v>503994.33264273457</v>
      </c>
      <c r="J57" s="122">
        <v>699.96810797468572</v>
      </c>
      <c r="K57" s="122">
        <v>0</v>
      </c>
      <c r="L57" s="111">
        <f t="shared" si="89"/>
        <v>504694.30075070926</v>
      </c>
      <c r="N57" s="58">
        <f t="shared" si="90"/>
        <v>503994.33264273457</v>
      </c>
      <c r="O57" s="58">
        <f t="shared" si="91"/>
        <v>699.96810797468572</v>
      </c>
      <c r="Q57" s="97">
        <f>+ROUND((N57*0.25)*'Distribution Wksht'!$E$14,2)</f>
        <v>16594.8</v>
      </c>
      <c r="R57" s="58">
        <f>+ROUND((O57*0.25)*'Distribution Wksht'!$E$14,2)</f>
        <v>23.05</v>
      </c>
      <c r="S57" s="59">
        <f t="shared" si="92"/>
        <v>16617.849999999999</v>
      </c>
      <c r="T57" s="58">
        <f>+ROUND((N57*0.25)*'Distribution Wksht'!$E$15,2)</f>
        <v>11377.19</v>
      </c>
      <c r="U57" s="58">
        <f>+ROUND((O57*0.25)*'Distribution Wksht'!$E$15,2)</f>
        <v>15.8</v>
      </c>
      <c r="V57" s="59">
        <f t="shared" si="4"/>
        <v>11392.99</v>
      </c>
      <c r="W57" s="58">
        <f>+ROUND((N57*0.25)*'Distribution Wksht'!$E$16,2)</f>
        <v>25768.39</v>
      </c>
      <c r="X57" s="58">
        <f>+ROUND((O57*0.25)*'Distribution Wksht'!$E$16,2)</f>
        <v>35.79</v>
      </c>
      <c r="Y57" s="59">
        <f t="shared" si="5"/>
        <v>25804.18</v>
      </c>
      <c r="Z57" s="58">
        <f>+ROUND((N57*0.25)*'Distribution Wksht'!$E$17,2)</f>
        <v>35899.11</v>
      </c>
      <c r="AA57" s="58">
        <f>+ROUND((O57*0.25)*'Distribution Wksht'!$E$17,2)</f>
        <v>49.86</v>
      </c>
      <c r="AB57" s="59">
        <f t="shared" si="6"/>
        <v>35948.97</v>
      </c>
      <c r="AC57" s="58">
        <f>+ROUND((N57*0.25)*'Distribution Wksht'!$E$18,2)</f>
        <v>36359.1</v>
      </c>
      <c r="AD57" s="58">
        <f>+ROUND((O57*0.25)*'Distribution Wksht'!$E$18,2)</f>
        <v>50.5</v>
      </c>
      <c r="AE57" s="59">
        <f t="shared" si="7"/>
        <v>36409.599999999999</v>
      </c>
      <c r="AF57" s="58">
        <f t="shared" si="50"/>
        <v>125998.59</v>
      </c>
      <c r="AG57" s="58">
        <f t="shared" si="51"/>
        <v>175</v>
      </c>
      <c r="AH57" s="59">
        <f t="shared" si="52"/>
        <v>126173.59</v>
      </c>
      <c r="AI57" s="147"/>
      <c r="AJ57" s="97">
        <f>+ROUND((N57*0.25)*'Distribution Wksht'!$L$14,2)</f>
        <v>16594.8</v>
      </c>
      <c r="AK57" s="58">
        <f>+ROUND((O57*0.25)*'Distribution Wksht'!$L$14,2)</f>
        <v>23.05</v>
      </c>
      <c r="AL57" s="59">
        <f t="shared" si="53"/>
        <v>16617.849999999999</v>
      </c>
      <c r="AM57" s="58">
        <f>+ROUND((N57*0.25)*'Distribution Wksht'!$L$15,2)</f>
        <v>11377.19</v>
      </c>
      <c r="AN57" s="58">
        <f>+ROUND((O57*0.25)*'Distribution Wksht'!$L$15,2)</f>
        <v>15.8</v>
      </c>
      <c r="AO57" s="59">
        <f t="shared" si="54"/>
        <v>11392.99</v>
      </c>
      <c r="AP57" s="58">
        <f>+ROUND((N57*0.25)*'Distribution Wksht'!$L$16,2)</f>
        <v>25768.39</v>
      </c>
      <c r="AQ57" s="58">
        <f>+ROUND((O57*0.25)*'Distribution Wksht'!$L$16,2)</f>
        <v>35.79</v>
      </c>
      <c r="AR57" s="59">
        <f t="shared" si="55"/>
        <v>25804.18</v>
      </c>
      <c r="AS57" s="58">
        <f>+ROUND((N57*0.25)*'Distribution Wksht'!$L$17,2)</f>
        <v>35899.11</v>
      </c>
      <c r="AT57" s="58">
        <f>+ROUND((O57*0.25)*'Distribution Wksht'!$L$17,2)</f>
        <v>49.86</v>
      </c>
      <c r="AU57" s="59">
        <f t="shared" si="56"/>
        <v>35948.97</v>
      </c>
      <c r="AV57" s="58">
        <f>+ROUND((N57*0.25)*'Distribution Wksht'!$L$18,2)</f>
        <v>36359.1</v>
      </c>
      <c r="AW57" s="58">
        <f>+ROUND((O57*0.25)*'Distribution Wksht'!$L$18,2)</f>
        <v>50.5</v>
      </c>
      <c r="AX57" s="59">
        <f t="shared" si="57"/>
        <v>36409.599999999999</v>
      </c>
      <c r="AY57" s="58">
        <f t="shared" si="58"/>
        <v>125998.59</v>
      </c>
      <c r="AZ57" s="58">
        <f t="shared" si="59"/>
        <v>175</v>
      </c>
      <c r="BA57" s="59">
        <f t="shared" si="60"/>
        <v>126173.59</v>
      </c>
      <c r="BC57" s="97">
        <f>+ROUND((N57*0.25)*'Distribution Wksht'!$S$14,2)</f>
        <v>16287.74</v>
      </c>
      <c r="BD57" s="58">
        <f>+ROUND((O57*0.25)*'Distribution Wksht'!$S$14,2)</f>
        <v>22.62</v>
      </c>
      <c r="BE57" s="59">
        <f t="shared" si="61"/>
        <v>16310.36</v>
      </c>
      <c r="BF57" s="58">
        <f>+ROUND((N57*0.25)*'Distribution Wksht'!$S$15,2)</f>
        <v>11194.68</v>
      </c>
      <c r="BG57" s="58">
        <f>+ROUND((O57*0.25)*'Distribution Wksht'!$S$15,2)</f>
        <v>15.55</v>
      </c>
      <c r="BH57" s="59">
        <f t="shared" si="62"/>
        <v>11210.23</v>
      </c>
      <c r="BI57" s="58">
        <f>+ROUND((N57*0.25)*'Distribution Wksht'!$S$16,2)</f>
        <v>26199.84</v>
      </c>
      <c r="BJ57" s="58">
        <f>+ROUND((O57*0.25)*'Distribution Wksht'!$S$16,2)</f>
        <v>36.39</v>
      </c>
      <c r="BK57" s="59">
        <f t="shared" si="63"/>
        <v>26236.23</v>
      </c>
      <c r="BL57" s="58">
        <f>+ROUND((N57*0.25)*'Distribution Wksht'!$S$17,2)</f>
        <v>36159.910000000003</v>
      </c>
      <c r="BM57" s="58">
        <f>+ROUND((O57*0.25)*'Distribution Wksht'!$S$17,2)</f>
        <v>50.22</v>
      </c>
      <c r="BN57" s="59">
        <f t="shared" si="64"/>
        <v>36210.130000000005</v>
      </c>
      <c r="BO57" s="58">
        <f>+ROUND((N57*0.25)*'Distribution Wksht'!$S$18,2)</f>
        <v>36156.42</v>
      </c>
      <c r="BP57" s="58">
        <f>+ROUND((O57*0.25)*'Distribution Wksht'!$S$18,2)</f>
        <v>50.22</v>
      </c>
      <c r="BQ57" s="59">
        <f t="shared" si="65"/>
        <v>36206.639999999999</v>
      </c>
      <c r="BR57" s="58">
        <f t="shared" si="66"/>
        <v>125998.59</v>
      </c>
      <c r="BS57" s="58">
        <f t="shared" si="67"/>
        <v>175</v>
      </c>
      <c r="BT57" s="59">
        <f t="shared" si="68"/>
        <v>126173.59</v>
      </c>
      <c r="BV57" s="97">
        <f>+ROUND((N57*0.25)*'Distribution Wksht'!$Z$14,2)</f>
        <v>16287.74</v>
      </c>
      <c r="BW57" s="58">
        <f>+ROUND((O57*0.25)*'Distribution Wksht'!$Z$14,2)</f>
        <v>22.62</v>
      </c>
      <c r="BX57" s="59">
        <f t="shared" si="69"/>
        <v>16310.36</v>
      </c>
      <c r="BY57" s="58">
        <f>+ROUND((N57*0.25)*'Distribution Wksht'!$Z$15,2)</f>
        <v>11194.68</v>
      </c>
      <c r="BZ57" s="58">
        <f>+ROUND((O57*0.25)*'Distribution Wksht'!$Z$15,2)</f>
        <v>15.55</v>
      </c>
      <c r="CA57" s="59">
        <f t="shared" si="70"/>
        <v>11210.23</v>
      </c>
      <c r="CB57" s="58">
        <f>+ROUND((N57*0.25)*'Distribution Wksht'!$Z$16,2)</f>
        <v>26199.84</v>
      </c>
      <c r="CC57" s="58">
        <f>+ROUND((O57*0.25)*'Distribution Wksht'!$Z$16,2)</f>
        <v>36.39</v>
      </c>
      <c r="CD57" s="59">
        <f t="shared" si="71"/>
        <v>26236.23</v>
      </c>
      <c r="CE57" s="58">
        <f>+ROUND((N57*0.25)*'Distribution Wksht'!$Z$17,2)</f>
        <v>36159.910000000003</v>
      </c>
      <c r="CF57" s="58">
        <f>+ROUND((O57*0.25)*'Distribution Wksht'!$Z$17,2)</f>
        <v>50.22</v>
      </c>
      <c r="CG57" s="59">
        <f t="shared" si="72"/>
        <v>36210.130000000005</v>
      </c>
      <c r="CH57" s="58">
        <f>+ROUND((N57*0.25)*'Distribution Wksht'!$Z$18,2)</f>
        <v>36156.42</v>
      </c>
      <c r="CI57" s="58">
        <f>+ROUND((O57*0.25)*'Distribution Wksht'!$Z$18,2)</f>
        <v>50.22</v>
      </c>
      <c r="CJ57" s="59">
        <f t="shared" si="73"/>
        <v>36206.639999999999</v>
      </c>
      <c r="CK57" s="58">
        <f t="shared" si="74"/>
        <v>125998.59</v>
      </c>
      <c r="CL57" s="58">
        <f t="shared" si="75"/>
        <v>175</v>
      </c>
      <c r="CM57" s="59">
        <f t="shared" si="76"/>
        <v>126173.59</v>
      </c>
      <c r="CO57" s="97">
        <f t="shared" si="77"/>
        <v>65765.08</v>
      </c>
      <c r="CP57" s="58">
        <f t="shared" si="77"/>
        <v>91.34</v>
      </c>
      <c r="CQ57" s="59">
        <f t="shared" si="78"/>
        <v>65856.42</v>
      </c>
      <c r="CR57" s="58">
        <f t="shared" si="79"/>
        <v>45143.74</v>
      </c>
      <c r="CS57" s="58">
        <f t="shared" si="79"/>
        <v>62.7</v>
      </c>
      <c r="CT57" s="59">
        <f t="shared" si="80"/>
        <v>45206.439999999995</v>
      </c>
      <c r="CU57" s="58">
        <f t="shared" si="81"/>
        <v>103936.45999999999</v>
      </c>
      <c r="CV57" s="58">
        <f t="shared" si="81"/>
        <v>144.36000000000001</v>
      </c>
      <c r="CW57" s="59">
        <f t="shared" si="82"/>
        <v>104080.81999999999</v>
      </c>
      <c r="CX57" s="58">
        <f t="shared" si="83"/>
        <v>144118.04</v>
      </c>
      <c r="CY57" s="58">
        <f t="shared" si="83"/>
        <v>200.16</v>
      </c>
      <c r="CZ57" s="59">
        <f t="shared" si="84"/>
        <v>144318.20000000001</v>
      </c>
      <c r="DA57" s="58">
        <f t="shared" si="85"/>
        <v>145031.03999999998</v>
      </c>
      <c r="DB57" s="58">
        <f t="shared" si="85"/>
        <v>201.44</v>
      </c>
      <c r="DC57" s="59">
        <f t="shared" si="86"/>
        <v>145232.47999999998</v>
      </c>
      <c r="DD57" s="58">
        <f t="shared" si="87"/>
        <v>503994.36</v>
      </c>
      <c r="DE57" s="58">
        <f t="shared" si="87"/>
        <v>700</v>
      </c>
      <c r="DF57" s="59">
        <f t="shared" si="88"/>
        <v>504694.36</v>
      </c>
      <c r="DG57" s="147"/>
    </row>
    <row r="58" spans="1:111" ht="12.75" customHeight="1" x14ac:dyDescent="0.2">
      <c r="A58" s="119">
        <v>70215</v>
      </c>
      <c r="B58" s="135">
        <f>VLOOKUP(A58,'[6]Results - LPR'!$A$2:$C$93,3,FALSE)</f>
        <v>205548142</v>
      </c>
      <c r="C58" s="150" t="s">
        <v>228</v>
      </c>
      <c r="D58" s="108"/>
      <c r="E58" s="110"/>
      <c r="F58" s="110"/>
      <c r="G58" s="114"/>
      <c r="H58" s="115"/>
      <c r="I58" s="120">
        <v>48177.834441924933</v>
      </c>
      <c r="J58" s="120">
        <v>1948.8062358963725</v>
      </c>
      <c r="K58" s="120">
        <v>0</v>
      </c>
      <c r="L58" s="110">
        <f t="shared" si="89"/>
        <v>50126.640677821306</v>
      </c>
      <c r="N58" s="56">
        <f t="shared" si="90"/>
        <v>48177.834441924933</v>
      </c>
      <c r="O58" s="56">
        <f t="shared" si="91"/>
        <v>1948.8062358963725</v>
      </c>
      <c r="Q58" s="96">
        <f>+ROUND((N58*0.25)*'Distribution Wksht'!$E$14,2)</f>
        <v>1586.33</v>
      </c>
      <c r="R58" s="56">
        <f>+ROUND((O58*0.25)*'Distribution Wksht'!$E$14,2)</f>
        <v>64.17</v>
      </c>
      <c r="S58" s="57">
        <f t="shared" si="92"/>
        <v>1650.5</v>
      </c>
      <c r="T58" s="56">
        <f>+ROUND((N58*0.25)*'Distribution Wksht'!$E$15,2)</f>
        <v>1087.57</v>
      </c>
      <c r="U58" s="56">
        <f>+ROUND((O58*0.25)*'Distribution Wksht'!$E$15,2)</f>
        <v>43.99</v>
      </c>
      <c r="V58" s="57">
        <f t="shared" si="4"/>
        <v>1131.56</v>
      </c>
      <c r="W58" s="56">
        <f>+ROUND((N58*0.25)*'Distribution Wksht'!$E$16,2)</f>
        <v>2463.25</v>
      </c>
      <c r="X58" s="56">
        <f>+ROUND((O58*0.25)*'Distribution Wksht'!$E$16,2)</f>
        <v>99.64</v>
      </c>
      <c r="Y58" s="57">
        <f t="shared" si="5"/>
        <v>2562.89</v>
      </c>
      <c r="Z58" s="56">
        <f>+ROUND((N58*0.25)*'Distribution Wksht'!$E$17,2)</f>
        <v>3431.67</v>
      </c>
      <c r="AA58" s="56">
        <f>+ROUND((O58*0.25)*'Distribution Wksht'!$E$17,2)</f>
        <v>138.81</v>
      </c>
      <c r="AB58" s="57">
        <f t="shared" si="6"/>
        <v>3570.48</v>
      </c>
      <c r="AC58" s="56">
        <f>+ROUND((N58*0.25)*'Distribution Wksht'!$E$18,2)</f>
        <v>3475.64</v>
      </c>
      <c r="AD58" s="56">
        <f>+ROUND((O58*0.25)*'Distribution Wksht'!$E$18,2)</f>
        <v>140.59</v>
      </c>
      <c r="AE58" s="57">
        <f t="shared" si="7"/>
        <v>3616.23</v>
      </c>
      <c r="AF58" s="56">
        <f t="shared" si="50"/>
        <v>12044.46</v>
      </c>
      <c r="AG58" s="56">
        <f t="shared" si="51"/>
        <v>487.20000000000005</v>
      </c>
      <c r="AH58" s="57">
        <f t="shared" si="52"/>
        <v>12531.66</v>
      </c>
      <c r="AI58" s="147"/>
      <c r="AJ58" s="96">
        <f>+ROUND((N58*0.25)*'Distribution Wksht'!$L$14,2)</f>
        <v>1586.33</v>
      </c>
      <c r="AK58" s="56">
        <f>+ROUND((O58*0.25)*'Distribution Wksht'!$L$14,2)</f>
        <v>64.17</v>
      </c>
      <c r="AL58" s="57">
        <f t="shared" si="53"/>
        <v>1650.5</v>
      </c>
      <c r="AM58" s="56">
        <f>+ROUND((N58*0.25)*'Distribution Wksht'!$L$15,2)</f>
        <v>1087.57</v>
      </c>
      <c r="AN58" s="56">
        <f>+ROUND((O58*0.25)*'Distribution Wksht'!$L$15,2)</f>
        <v>43.99</v>
      </c>
      <c r="AO58" s="57">
        <f t="shared" si="54"/>
        <v>1131.56</v>
      </c>
      <c r="AP58" s="56">
        <f>+ROUND((N58*0.25)*'Distribution Wksht'!$L$16,2)</f>
        <v>2463.25</v>
      </c>
      <c r="AQ58" s="56">
        <f>+ROUND((O58*0.25)*'Distribution Wksht'!$L$16,2)</f>
        <v>99.64</v>
      </c>
      <c r="AR58" s="57">
        <f t="shared" si="55"/>
        <v>2562.89</v>
      </c>
      <c r="AS58" s="56">
        <f>+ROUND((N58*0.25)*'Distribution Wksht'!$L$17,2)</f>
        <v>3431.67</v>
      </c>
      <c r="AT58" s="56">
        <f>+ROUND((O58*0.25)*'Distribution Wksht'!$L$17,2)</f>
        <v>138.81</v>
      </c>
      <c r="AU58" s="57">
        <f t="shared" si="56"/>
        <v>3570.48</v>
      </c>
      <c r="AV58" s="56">
        <f>+ROUND((N58*0.25)*'Distribution Wksht'!$L$18,2)</f>
        <v>3475.64</v>
      </c>
      <c r="AW58" s="56">
        <f>+ROUND((O58*0.25)*'Distribution Wksht'!$L$18,2)</f>
        <v>140.59</v>
      </c>
      <c r="AX58" s="57">
        <f t="shared" si="57"/>
        <v>3616.23</v>
      </c>
      <c r="AY58" s="56">
        <f t="shared" si="58"/>
        <v>12044.46</v>
      </c>
      <c r="AZ58" s="56">
        <f t="shared" si="59"/>
        <v>487.20000000000005</v>
      </c>
      <c r="BA58" s="57">
        <f t="shared" si="60"/>
        <v>12531.66</v>
      </c>
      <c r="BC58" s="96">
        <f>+ROUND((N58*0.25)*'Distribution Wksht'!$S$14,2)</f>
        <v>1556.98</v>
      </c>
      <c r="BD58" s="56">
        <f>+ROUND((O58*0.25)*'Distribution Wksht'!$S$14,2)</f>
        <v>62.98</v>
      </c>
      <c r="BE58" s="57">
        <f t="shared" si="61"/>
        <v>1619.96</v>
      </c>
      <c r="BF58" s="56">
        <f>+ROUND((N58*0.25)*'Distribution Wksht'!$S$15,2)</f>
        <v>1070.1199999999999</v>
      </c>
      <c r="BG58" s="56">
        <f>+ROUND((O58*0.25)*'Distribution Wksht'!$S$15,2)</f>
        <v>43.29</v>
      </c>
      <c r="BH58" s="57">
        <f t="shared" si="62"/>
        <v>1113.4099999999999</v>
      </c>
      <c r="BI58" s="56">
        <f>+ROUND((N58*0.25)*'Distribution Wksht'!$S$16,2)</f>
        <v>2504.5</v>
      </c>
      <c r="BJ58" s="56">
        <f>+ROUND((O58*0.25)*'Distribution Wksht'!$S$16,2)</f>
        <v>101.31</v>
      </c>
      <c r="BK58" s="57">
        <f t="shared" si="63"/>
        <v>2605.81</v>
      </c>
      <c r="BL58" s="56">
        <f>+ROUND((N58*0.25)*'Distribution Wksht'!$S$17,2)</f>
        <v>3456.6</v>
      </c>
      <c r="BM58" s="56">
        <f>+ROUND((O58*0.25)*'Distribution Wksht'!$S$17,2)</f>
        <v>139.82</v>
      </c>
      <c r="BN58" s="57">
        <f t="shared" si="64"/>
        <v>3596.42</v>
      </c>
      <c r="BO58" s="56">
        <f>+ROUND((N58*0.25)*'Distribution Wksht'!$S$18,2)</f>
        <v>3456.26</v>
      </c>
      <c r="BP58" s="56">
        <f>+ROUND((O58*0.25)*'Distribution Wksht'!$S$18,2)</f>
        <v>139.81</v>
      </c>
      <c r="BQ58" s="57">
        <f t="shared" si="65"/>
        <v>3596.07</v>
      </c>
      <c r="BR58" s="56">
        <f t="shared" si="66"/>
        <v>12044.460000000001</v>
      </c>
      <c r="BS58" s="56">
        <f t="shared" si="67"/>
        <v>487.21</v>
      </c>
      <c r="BT58" s="57">
        <f t="shared" si="68"/>
        <v>12531.67</v>
      </c>
      <c r="BV58" s="96">
        <f>+ROUND((N58*0.25)*'Distribution Wksht'!$Z$14,2)</f>
        <v>1556.98</v>
      </c>
      <c r="BW58" s="56">
        <f>+ROUND((O58*0.25)*'Distribution Wksht'!$Z$14,2)</f>
        <v>62.98</v>
      </c>
      <c r="BX58" s="57">
        <f t="shared" si="69"/>
        <v>1619.96</v>
      </c>
      <c r="BY58" s="56">
        <f>+ROUND((N58*0.25)*'Distribution Wksht'!$Z$15,2)</f>
        <v>1070.1199999999999</v>
      </c>
      <c r="BZ58" s="56">
        <f>+ROUND((O58*0.25)*'Distribution Wksht'!$Z$15,2)</f>
        <v>43.29</v>
      </c>
      <c r="CA58" s="57">
        <f t="shared" si="70"/>
        <v>1113.4099999999999</v>
      </c>
      <c r="CB58" s="56">
        <f>+ROUND((N58*0.25)*'Distribution Wksht'!$Z$16,2)</f>
        <v>2504.5</v>
      </c>
      <c r="CC58" s="56">
        <f>+ROUND((O58*0.25)*'Distribution Wksht'!$Z$16,2)</f>
        <v>101.31</v>
      </c>
      <c r="CD58" s="57">
        <f t="shared" si="71"/>
        <v>2605.81</v>
      </c>
      <c r="CE58" s="56">
        <f>+ROUND((N58*0.25)*'Distribution Wksht'!$Z$17,2)</f>
        <v>3456.6</v>
      </c>
      <c r="CF58" s="56">
        <f>+ROUND((O58*0.25)*'Distribution Wksht'!$Z$17,2)</f>
        <v>139.82</v>
      </c>
      <c r="CG58" s="57">
        <f t="shared" si="72"/>
        <v>3596.42</v>
      </c>
      <c r="CH58" s="56">
        <f>+ROUND((N58*0.25)*'Distribution Wksht'!$Z$18,2)</f>
        <v>3456.26</v>
      </c>
      <c r="CI58" s="56">
        <f>+ROUND((O58*0.25)*'Distribution Wksht'!$Z$18,2)</f>
        <v>139.81</v>
      </c>
      <c r="CJ58" s="57">
        <f t="shared" si="73"/>
        <v>3596.07</v>
      </c>
      <c r="CK58" s="56">
        <f t="shared" si="74"/>
        <v>12044.460000000001</v>
      </c>
      <c r="CL58" s="56">
        <f t="shared" si="75"/>
        <v>487.21</v>
      </c>
      <c r="CM58" s="57">
        <f t="shared" si="76"/>
        <v>12531.67</v>
      </c>
      <c r="CO58" s="96">
        <f t="shared" si="77"/>
        <v>6286.619999999999</v>
      </c>
      <c r="CP58" s="56">
        <f t="shared" si="77"/>
        <v>254.29999999999998</v>
      </c>
      <c r="CQ58" s="57">
        <f t="shared" si="78"/>
        <v>6540.9199999999992</v>
      </c>
      <c r="CR58" s="56">
        <f t="shared" si="79"/>
        <v>4315.3799999999992</v>
      </c>
      <c r="CS58" s="56">
        <f t="shared" si="79"/>
        <v>174.56</v>
      </c>
      <c r="CT58" s="57">
        <f t="shared" si="80"/>
        <v>4489.9399999999996</v>
      </c>
      <c r="CU58" s="56">
        <f t="shared" si="81"/>
        <v>9935.5</v>
      </c>
      <c r="CV58" s="56">
        <f t="shared" si="81"/>
        <v>401.90000000000003</v>
      </c>
      <c r="CW58" s="57">
        <f t="shared" si="82"/>
        <v>10337.4</v>
      </c>
      <c r="CX58" s="56">
        <f t="shared" si="83"/>
        <v>13776.54</v>
      </c>
      <c r="CY58" s="56">
        <f t="shared" si="83"/>
        <v>557.26</v>
      </c>
      <c r="CZ58" s="57">
        <f t="shared" si="84"/>
        <v>14333.800000000001</v>
      </c>
      <c r="DA58" s="56">
        <f t="shared" si="85"/>
        <v>13863.800000000001</v>
      </c>
      <c r="DB58" s="56">
        <f t="shared" si="85"/>
        <v>560.79999999999995</v>
      </c>
      <c r="DC58" s="57">
        <f t="shared" si="86"/>
        <v>14424.6</v>
      </c>
      <c r="DD58" s="56">
        <f t="shared" si="87"/>
        <v>48177.840000000004</v>
      </c>
      <c r="DE58" s="56">
        <f t="shared" si="87"/>
        <v>1948.82</v>
      </c>
      <c r="DF58" s="57">
        <f t="shared" si="88"/>
        <v>50126.66</v>
      </c>
      <c r="DG58" s="147"/>
    </row>
    <row r="59" spans="1:111" ht="12.75" customHeight="1" x14ac:dyDescent="0.2">
      <c r="A59" s="121">
        <v>70010</v>
      </c>
      <c r="B59" s="136">
        <f>VLOOKUP(A59,'[6]Results - LPR'!$A$2:$C$93,3,FALSE)</f>
        <v>205301956</v>
      </c>
      <c r="C59" s="151" t="s">
        <v>229</v>
      </c>
      <c r="D59" s="107"/>
      <c r="E59" s="111"/>
      <c r="F59" s="111"/>
      <c r="G59" s="112"/>
      <c r="H59" s="113"/>
      <c r="I59" s="122">
        <v>673352.85614071449</v>
      </c>
      <c r="J59" s="122">
        <v>3629.9451092720383</v>
      </c>
      <c r="K59" s="122">
        <v>0</v>
      </c>
      <c r="L59" s="111">
        <f t="shared" si="89"/>
        <v>676982.80124998651</v>
      </c>
      <c r="N59" s="58">
        <f t="shared" si="90"/>
        <v>673352.85614071449</v>
      </c>
      <c r="O59" s="58">
        <f t="shared" si="91"/>
        <v>3629.9451092720383</v>
      </c>
      <c r="Q59" s="97">
        <f>+ROUND((N59*0.25)*'Distribution Wksht'!$E$14,2)</f>
        <v>22171.19</v>
      </c>
      <c r="R59" s="58">
        <f>+ROUND((O59*0.25)*'Distribution Wksht'!$E$14,2)</f>
        <v>119.52</v>
      </c>
      <c r="S59" s="59">
        <f t="shared" si="92"/>
        <v>22290.71</v>
      </c>
      <c r="T59" s="58">
        <f>+ROUND((N59*0.25)*'Distribution Wksht'!$E$15,2)</f>
        <v>15200.3</v>
      </c>
      <c r="U59" s="58">
        <f>+ROUND((O59*0.25)*'Distribution Wksht'!$E$15,2)</f>
        <v>81.94</v>
      </c>
      <c r="V59" s="59">
        <f t="shared" si="4"/>
        <v>15282.24</v>
      </c>
      <c r="W59" s="58">
        <f>+ROUND((N59*0.25)*'Distribution Wksht'!$E$16,2)</f>
        <v>34427.410000000003</v>
      </c>
      <c r="X59" s="58">
        <f>+ROUND((O59*0.25)*'Distribution Wksht'!$E$16,2)</f>
        <v>185.59</v>
      </c>
      <c r="Y59" s="59">
        <f t="shared" si="5"/>
        <v>34613</v>
      </c>
      <c r="Z59" s="58">
        <f>+ROUND((N59*0.25)*'Distribution Wksht'!$E$17,2)</f>
        <v>47962.38</v>
      </c>
      <c r="AA59" s="58">
        <f>+ROUND((O59*0.25)*'Distribution Wksht'!$E$17,2)</f>
        <v>258.56</v>
      </c>
      <c r="AB59" s="59">
        <f t="shared" si="6"/>
        <v>48220.939999999995</v>
      </c>
      <c r="AC59" s="58">
        <f>+ROUND((N59*0.25)*'Distribution Wksht'!$E$18,2)</f>
        <v>48576.94</v>
      </c>
      <c r="AD59" s="58">
        <f>+ROUND((O59*0.25)*'Distribution Wksht'!$E$18,2)</f>
        <v>261.87</v>
      </c>
      <c r="AE59" s="59">
        <f t="shared" si="7"/>
        <v>48838.810000000005</v>
      </c>
      <c r="AF59" s="58">
        <f t="shared" si="50"/>
        <v>168338.22</v>
      </c>
      <c r="AG59" s="58">
        <f t="shared" si="51"/>
        <v>907.4799999999999</v>
      </c>
      <c r="AH59" s="59">
        <f t="shared" si="52"/>
        <v>169245.7</v>
      </c>
      <c r="AI59" s="147"/>
      <c r="AJ59" s="97">
        <f>+ROUND((N59*0.25)*'Distribution Wksht'!$L$14,2)</f>
        <v>22171.19</v>
      </c>
      <c r="AK59" s="58">
        <f>+ROUND((O59*0.25)*'Distribution Wksht'!$L$14,2)</f>
        <v>119.52</v>
      </c>
      <c r="AL59" s="59">
        <f t="shared" si="53"/>
        <v>22290.71</v>
      </c>
      <c r="AM59" s="58">
        <f>+ROUND((N59*0.25)*'Distribution Wksht'!$L$15,2)</f>
        <v>15200.3</v>
      </c>
      <c r="AN59" s="58">
        <f>+ROUND((O59*0.25)*'Distribution Wksht'!$L$15,2)</f>
        <v>81.94</v>
      </c>
      <c r="AO59" s="59">
        <f t="shared" si="54"/>
        <v>15282.24</v>
      </c>
      <c r="AP59" s="58">
        <f>+ROUND((N59*0.25)*'Distribution Wksht'!$L$16,2)</f>
        <v>34427.410000000003</v>
      </c>
      <c r="AQ59" s="58">
        <f>+ROUND((O59*0.25)*'Distribution Wksht'!$L$16,2)</f>
        <v>185.59</v>
      </c>
      <c r="AR59" s="59">
        <f t="shared" si="55"/>
        <v>34613</v>
      </c>
      <c r="AS59" s="58">
        <f>+ROUND((N59*0.25)*'Distribution Wksht'!$L$17,2)</f>
        <v>47962.38</v>
      </c>
      <c r="AT59" s="58">
        <f>+ROUND((O59*0.25)*'Distribution Wksht'!$L$17,2)</f>
        <v>258.56</v>
      </c>
      <c r="AU59" s="59">
        <f t="shared" si="56"/>
        <v>48220.939999999995</v>
      </c>
      <c r="AV59" s="58">
        <f>+ROUND((N59*0.25)*'Distribution Wksht'!$L$18,2)</f>
        <v>48576.94</v>
      </c>
      <c r="AW59" s="58">
        <f>+ROUND((O59*0.25)*'Distribution Wksht'!$L$18,2)</f>
        <v>261.87</v>
      </c>
      <c r="AX59" s="59">
        <f t="shared" si="57"/>
        <v>48838.810000000005</v>
      </c>
      <c r="AY59" s="58">
        <f t="shared" si="58"/>
        <v>168338.22</v>
      </c>
      <c r="AZ59" s="58">
        <f t="shared" si="59"/>
        <v>907.4799999999999</v>
      </c>
      <c r="BA59" s="59">
        <f t="shared" si="60"/>
        <v>169245.7</v>
      </c>
      <c r="BC59" s="97">
        <f>+ROUND((N59*0.25)*'Distribution Wksht'!$S$14,2)</f>
        <v>21760.95</v>
      </c>
      <c r="BD59" s="58">
        <f>+ROUND((O59*0.25)*'Distribution Wksht'!$S$14,2)</f>
        <v>117.31</v>
      </c>
      <c r="BE59" s="59">
        <f t="shared" si="61"/>
        <v>21878.260000000002</v>
      </c>
      <c r="BF59" s="58">
        <f>+ROUND((N59*0.25)*'Distribution Wksht'!$S$15,2)</f>
        <v>14956.45</v>
      </c>
      <c r="BG59" s="58">
        <f>+ROUND((O59*0.25)*'Distribution Wksht'!$S$15,2)</f>
        <v>80.63</v>
      </c>
      <c r="BH59" s="59">
        <f t="shared" si="62"/>
        <v>15037.08</v>
      </c>
      <c r="BI59" s="58">
        <f>+ROUND((N59*0.25)*'Distribution Wksht'!$S$16,2)</f>
        <v>35003.839999999997</v>
      </c>
      <c r="BJ59" s="58">
        <f>+ROUND((O59*0.25)*'Distribution Wksht'!$S$16,2)</f>
        <v>188.7</v>
      </c>
      <c r="BK59" s="59">
        <f t="shared" si="63"/>
        <v>35192.539999999994</v>
      </c>
      <c r="BL59" s="58">
        <f>+ROUND((N59*0.25)*'Distribution Wksht'!$S$17,2)</f>
        <v>48310.81</v>
      </c>
      <c r="BM59" s="58">
        <f>+ROUND((O59*0.25)*'Distribution Wksht'!$S$17,2)</f>
        <v>260.44</v>
      </c>
      <c r="BN59" s="59">
        <f t="shared" si="64"/>
        <v>48571.25</v>
      </c>
      <c r="BO59" s="58">
        <f>+ROUND((N59*0.25)*'Distribution Wksht'!$S$18,2)</f>
        <v>48306.15</v>
      </c>
      <c r="BP59" s="58">
        <f>+ROUND((O59*0.25)*'Distribution Wksht'!$S$18,2)</f>
        <v>260.41000000000003</v>
      </c>
      <c r="BQ59" s="59">
        <f t="shared" si="65"/>
        <v>48566.560000000005</v>
      </c>
      <c r="BR59" s="58">
        <f t="shared" si="66"/>
        <v>168338.19999999998</v>
      </c>
      <c r="BS59" s="58">
        <f t="shared" si="67"/>
        <v>907.49</v>
      </c>
      <c r="BT59" s="59">
        <f t="shared" si="68"/>
        <v>169245.68999999997</v>
      </c>
      <c r="BV59" s="97">
        <f>+ROUND((N59*0.25)*'Distribution Wksht'!$Z$14,2)</f>
        <v>21760.95</v>
      </c>
      <c r="BW59" s="58">
        <f>+ROUND((O59*0.25)*'Distribution Wksht'!$Z$14,2)</f>
        <v>117.31</v>
      </c>
      <c r="BX59" s="59">
        <f t="shared" si="69"/>
        <v>21878.260000000002</v>
      </c>
      <c r="BY59" s="58">
        <f>+ROUND((N59*0.25)*'Distribution Wksht'!$Z$15,2)</f>
        <v>14956.45</v>
      </c>
      <c r="BZ59" s="58">
        <f>+ROUND((O59*0.25)*'Distribution Wksht'!$Z$15,2)</f>
        <v>80.63</v>
      </c>
      <c r="CA59" s="59">
        <f t="shared" si="70"/>
        <v>15037.08</v>
      </c>
      <c r="CB59" s="58">
        <f>+ROUND((N59*0.25)*'Distribution Wksht'!$Z$16,2)</f>
        <v>35003.839999999997</v>
      </c>
      <c r="CC59" s="58">
        <f>+ROUND((O59*0.25)*'Distribution Wksht'!$Z$16,2)</f>
        <v>188.7</v>
      </c>
      <c r="CD59" s="59">
        <f t="shared" si="71"/>
        <v>35192.539999999994</v>
      </c>
      <c r="CE59" s="58">
        <f>+ROUND((N59*0.25)*'Distribution Wksht'!$Z$17,2)</f>
        <v>48310.81</v>
      </c>
      <c r="CF59" s="58">
        <f>+ROUND((O59*0.25)*'Distribution Wksht'!$Z$17,2)</f>
        <v>260.44</v>
      </c>
      <c r="CG59" s="59">
        <f t="shared" si="72"/>
        <v>48571.25</v>
      </c>
      <c r="CH59" s="58">
        <f>+ROUND((N59*0.25)*'Distribution Wksht'!$Z$18,2)</f>
        <v>48306.15</v>
      </c>
      <c r="CI59" s="58">
        <f>+ROUND((O59*0.25)*'Distribution Wksht'!$Z$18,2)</f>
        <v>260.41000000000003</v>
      </c>
      <c r="CJ59" s="59">
        <f t="shared" si="73"/>
        <v>48566.560000000005</v>
      </c>
      <c r="CK59" s="58">
        <f t="shared" si="74"/>
        <v>168338.19999999998</v>
      </c>
      <c r="CL59" s="58">
        <f t="shared" si="75"/>
        <v>907.49</v>
      </c>
      <c r="CM59" s="59">
        <f t="shared" si="76"/>
        <v>169245.68999999997</v>
      </c>
      <c r="CO59" s="97">
        <f t="shared" si="77"/>
        <v>87864.28</v>
      </c>
      <c r="CP59" s="58">
        <f t="shared" si="77"/>
        <v>473.66</v>
      </c>
      <c r="CQ59" s="59">
        <f t="shared" si="78"/>
        <v>88337.94</v>
      </c>
      <c r="CR59" s="58">
        <f t="shared" si="79"/>
        <v>60313.5</v>
      </c>
      <c r="CS59" s="58">
        <f t="shared" si="79"/>
        <v>325.14</v>
      </c>
      <c r="CT59" s="59">
        <f t="shared" si="80"/>
        <v>60638.64</v>
      </c>
      <c r="CU59" s="58">
        <f t="shared" si="81"/>
        <v>138862.5</v>
      </c>
      <c r="CV59" s="58">
        <f t="shared" si="81"/>
        <v>748.57999999999993</v>
      </c>
      <c r="CW59" s="59">
        <f t="shared" si="82"/>
        <v>139611.07999999999</v>
      </c>
      <c r="CX59" s="58">
        <f t="shared" si="83"/>
        <v>192546.38</v>
      </c>
      <c r="CY59" s="58">
        <f t="shared" si="83"/>
        <v>1038</v>
      </c>
      <c r="CZ59" s="59">
        <f t="shared" si="84"/>
        <v>193584.38</v>
      </c>
      <c r="DA59" s="58">
        <f t="shared" si="85"/>
        <v>193766.18</v>
      </c>
      <c r="DB59" s="58">
        <f t="shared" si="85"/>
        <v>1044.5600000000002</v>
      </c>
      <c r="DC59" s="59">
        <f t="shared" si="86"/>
        <v>194810.74</v>
      </c>
      <c r="DD59" s="58">
        <f t="shared" si="87"/>
        <v>673352.84000000008</v>
      </c>
      <c r="DE59" s="58">
        <f t="shared" si="87"/>
        <v>3629.9400000000005</v>
      </c>
      <c r="DF59" s="59">
        <f t="shared" si="88"/>
        <v>676982.78</v>
      </c>
      <c r="DG59" s="147"/>
    </row>
    <row r="60" spans="1:111" ht="12.75" customHeight="1" x14ac:dyDescent="0.2">
      <c r="A60" s="119">
        <v>70444</v>
      </c>
      <c r="B60" s="135">
        <f>VLOOKUP(A60,'[6]Results - LPR'!$A$2:$C$93,3,FALSE)</f>
        <v>260655340</v>
      </c>
      <c r="C60" s="150" t="s">
        <v>230</v>
      </c>
      <c r="D60" s="108"/>
      <c r="E60" s="110"/>
      <c r="F60" s="110"/>
      <c r="G60" s="114"/>
      <c r="H60" s="115"/>
      <c r="I60" s="120">
        <v>178920.7531338406</v>
      </c>
      <c r="J60" s="120">
        <v>3823.4445803202889</v>
      </c>
      <c r="K60" s="120">
        <v>0</v>
      </c>
      <c r="L60" s="110">
        <f t="shared" si="89"/>
        <v>182744.19771416089</v>
      </c>
      <c r="N60" s="56">
        <f t="shared" si="90"/>
        <v>178920.7531338406</v>
      </c>
      <c r="O60" s="56">
        <f t="shared" si="91"/>
        <v>3823.4445803202889</v>
      </c>
      <c r="Q60" s="96">
        <f>+ROUND((N60*0.25)*'Distribution Wksht'!$E$14,2)</f>
        <v>5891.24</v>
      </c>
      <c r="R60" s="56">
        <f>+ROUND((O60*0.25)*'Distribution Wksht'!$E$14,2)</f>
        <v>125.89</v>
      </c>
      <c r="S60" s="57">
        <f t="shared" si="92"/>
        <v>6017.13</v>
      </c>
      <c r="T60" s="56">
        <f>+ROUND((N60*0.25)*'Distribution Wksht'!$E$15,2)</f>
        <v>4038.97</v>
      </c>
      <c r="U60" s="56">
        <f>+ROUND((O60*0.25)*'Distribution Wksht'!$E$15,2)</f>
        <v>86.31</v>
      </c>
      <c r="V60" s="57">
        <f t="shared" si="4"/>
        <v>4125.28</v>
      </c>
      <c r="W60" s="56">
        <f>+ROUND((N60*0.25)*'Distribution Wksht'!$E$16,2)</f>
        <v>9147.92</v>
      </c>
      <c r="X60" s="56">
        <f>+ROUND((O60*0.25)*'Distribution Wksht'!$E$16,2)</f>
        <v>195.49</v>
      </c>
      <c r="Y60" s="57">
        <f t="shared" si="5"/>
        <v>9343.41</v>
      </c>
      <c r="Z60" s="56">
        <f>+ROUND((N60*0.25)*'Distribution Wksht'!$E$17,2)</f>
        <v>12744.38</v>
      </c>
      <c r="AA60" s="56">
        <f>+ROUND((O60*0.25)*'Distribution Wksht'!$E$17,2)</f>
        <v>272.33999999999997</v>
      </c>
      <c r="AB60" s="57">
        <f t="shared" si="6"/>
        <v>13016.72</v>
      </c>
      <c r="AC60" s="56">
        <f>+ROUND((N60*0.25)*'Distribution Wksht'!$E$18,2)</f>
        <v>12907.68</v>
      </c>
      <c r="AD60" s="56">
        <f>+ROUND((O60*0.25)*'Distribution Wksht'!$E$18,2)</f>
        <v>275.83</v>
      </c>
      <c r="AE60" s="57">
        <f t="shared" si="7"/>
        <v>13183.51</v>
      </c>
      <c r="AF60" s="56">
        <f t="shared" si="50"/>
        <v>44730.189999999995</v>
      </c>
      <c r="AG60" s="56">
        <f t="shared" si="51"/>
        <v>955.8599999999999</v>
      </c>
      <c r="AH60" s="57">
        <f t="shared" si="52"/>
        <v>45686.049999999996</v>
      </c>
      <c r="AI60" s="147"/>
      <c r="AJ60" s="96">
        <f>+ROUND((N60*0.25)*'Distribution Wksht'!$L$14,2)</f>
        <v>5891.24</v>
      </c>
      <c r="AK60" s="56">
        <f>+ROUND((O60*0.25)*'Distribution Wksht'!$L$14,2)</f>
        <v>125.89</v>
      </c>
      <c r="AL60" s="57">
        <f t="shared" si="53"/>
        <v>6017.13</v>
      </c>
      <c r="AM60" s="56">
        <f>+ROUND((N60*0.25)*'Distribution Wksht'!$L$15,2)</f>
        <v>4038.97</v>
      </c>
      <c r="AN60" s="56">
        <f>+ROUND((O60*0.25)*'Distribution Wksht'!$L$15,2)</f>
        <v>86.31</v>
      </c>
      <c r="AO60" s="57">
        <f t="shared" si="54"/>
        <v>4125.28</v>
      </c>
      <c r="AP60" s="56">
        <f>+ROUND((N60*0.25)*'Distribution Wksht'!$L$16,2)</f>
        <v>9147.92</v>
      </c>
      <c r="AQ60" s="56">
        <f>+ROUND((O60*0.25)*'Distribution Wksht'!$L$16,2)</f>
        <v>195.49</v>
      </c>
      <c r="AR60" s="57">
        <f t="shared" si="55"/>
        <v>9343.41</v>
      </c>
      <c r="AS60" s="56">
        <f>+ROUND((N60*0.25)*'Distribution Wksht'!$L$17,2)</f>
        <v>12744.38</v>
      </c>
      <c r="AT60" s="56">
        <f>+ROUND((O60*0.25)*'Distribution Wksht'!$L$17,2)</f>
        <v>272.33999999999997</v>
      </c>
      <c r="AU60" s="57">
        <f t="shared" si="56"/>
        <v>13016.72</v>
      </c>
      <c r="AV60" s="56">
        <f>+ROUND((N60*0.25)*'Distribution Wksht'!$L$18,2)</f>
        <v>12907.68</v>
      </c>
      <c r="AW60" s="56">
        <f>+ROUND((O60*0.25)*'Distribution Wksht'!$L$18,2)</f>
        <v>275.83</v>
      </c>
      <c r="AX60" s="57">
        <f t="shared" si="57"/>
        <v>13183.51</v>
      </c>
      <c r="AY60" s="56">
        <f t="shared" si="58"/>
        <v>44730.189999999995</v>
      </c>
      <c r="AZ60" s="56">
        <f t="shared" si="59"/>
        <v>955.8599999999999</v>
      </c>
      <c r="BA60" s="57">
        <f t="shared" si="60"/>
        <v>45686.049999999996</v>
      </c>
      <c r="BC60" s="96">
        <f>+ROUND((N60*0.25)*'Distribution Wksht'!$S$14,2)</f>
        <v>5782.24</v>
      </c>
      <c r="BD60" s="56">
        <f>+ROUND((O60*0.25)*'Distribution Wksht'!$S$14,2)</f>
        <v>123.56</v>
      </c>
      <c r="BE60" s="57">
        <f t="shared" si="61"/>
        <v>5905.8</v>
      </c>
      <c r="BF60" s="56">
        <f>+ROUND((N60*0.25)*'Distribution Wksht'!$S$15,2)</f>
        <v>3974.17</v>
      </c>
      <c r="BG60" s="56">
        <f>+ROUND((O60*0.25)*'Distribution Wksht'!$S$15,2)</f>
        <v>84.93</v>
      </c>
      <c r="BH60" s="57">
        <f t="shared" si="62"/>
        <v>4059.1</v>
      </c>
      <c r="BI60" s="56">
        <f>+ROUND((N60*0.25)*'Distribution Wksht'!$S$16,2)</f>
        <v>9301.09</v>
      </c>
      <c r="BJ60" s="56">
        <f>+ROUND((O60*0.25)*'Distribution Wksht'!$S$16,2)</f>
        <v>198.76</v>
      </c>
      <c r="BK60" s="57">
        <f t="shared" si="63"/>
        <v>9499.85</v>
      </c>
      <c r="BL60" s="56">
        <f>+ROUND((N60*0.25)*'Distribution Wksht'!$S$17,2)</f>
        <v>12836.97</v>
      </c>
      <c r="BM60" s="56">
        <f>+ROUND((O60*0.25)*'Distribution Wksht'!$S$17,2)</f>
        <v>274.32</v>
      </c>
      <c r="BN60" s="57">
        <f t="shared" si="64"/>
        <v>13111.289999999999</v>
      </c>
      <c r="BO60" s="56">
        <f>+ROUND((N60*0.25)*'Distribution Wksht'!$S$18,2)</f>
        <v>12835.73</v>
      </c>
      <c r="BP60" s="56">
        <f>+ROUND((O60*0.25)*'Distribution Wksht'!$S$18,2)</f>
        <v>274.29000000000002</v>
      </c>
      <c r="BQ60" s="57">
        <f t="shared" si="65"/>
        <v>13110.02</v>
      </c>
      <c r="BR60" s="56">
        <f t="shared" si="66"/>
        <v>44730.2</v>
      </c>
      <c r="BS60" s="56">
        <f t="shared" si="67"/>
        <v>955.8599999999999</v>
      </c>
      <c r="BT60" s="57">
        <f t="shared" si="68"/>
        <v>45686.06</v>
      </c>
      <c r="BV60" s="96">
        <f>+ROUND((N60*0.25)*'Distribution Wksht'!$Z$14,2)</f>
        <v>5782.24</v>
      </c>
      <c r="BW60" s="56">
        <f>+ROUND((O60*0.25)*'Distribution Wksht'!$Z$14,2)</f>
        <v>123.56</v>
      </c>
      <c r="BX60" s="57">
        <f t="shared" si="69"/>
        <v>5905.8</v>
      </c>
      <c r="BY60" s="56">
        <f>+ROUND((N60*0.25)*'Distribution Wksht'!$Z$15,2)</f>
        <v>3974.17</v>
      </c>
      <c r="BZ60" s="56">
        <f>+ROUND((O60*0.25)*'Distribution Wksht'!$Z$15,2)</f>
        <v>84.93</v>
      </c>
      <c r="CA60" s="57">
        <f t="shared" si="70"/>
        <v>4059.1</v>
      </c>
      <c r="CB60" s="56">
        <f>+ROUND((N60*0.25)*'Distribution Wksht'!$Z$16,2)</f>
        <v>9301.09</v>
      </c>
      <c r="CC60" s="56">
        <f>+ROUND((O60*0.25)*'Distribution Wksht'!$Z$16,2)</f>
        <v>198.76</v>
      </c>
      <c r="CD60" s="57">
        <f t="shared" si="71"/>
        <v>9499.85</v>
      </c>
      <c r="CE60" s="56">
        <f>+ROUND((N60*0.25)*'Distribution Wksht'!$Z$17,2)</f>
        <v>12836.97</v>
      </c>
      <c r="CF60" s="56">
        <f>+ROUND((O60*0.25)*'Distribution Wksht'!$Z$17,2)</f>
        <v>274.32</v>
      </c>
      <c r="CG60" s="57">
        <f t="shared" si="72"/>
        <v>13111.289999999999</v>
      </c>
      <c r="CH60" s="56">
        <f>+ROUND((N60*0.25)*'Distribution Wksht'!$Z$18,2)</f>
        <v>12835.73</v>
      </c>
      <c r="CI60" s="56">
        <f>+ROUND((O60*0.25)*'Distribution Wksht'!$Z$18,2)</f>
        <v>274.29000000000002</v>
      </c>
      <c r="CJ60" s="57">
        <f t="shared" si="73"/>
        <v>13110.02</v>
      </c>
      <c r="CK60" s="56">
        <f t="shared" si="74"/>
        <v>44730.2</v>
      </c>
      <c r="CL60" s="56">
        <f t="shared" si="75"/>
        <v>955.8599999999999</v>
      </c>
      <c r="CM60" s="57">
        <f t="shared" si="76"/>
        <v>45686.06</v>
      </c>
      <c r="CO60" s="96">
        <f t="shared" si="77"/>
        <v>23346.959999999999</v>
      </c>
      <c r="CP60" s="56">
        <f t="shared" si="77"/>
        <v>498.90000000000003</v>
      </c>
      <c r="CQ60" s="57">
        <f t="shared" si="78"/>
        <v>23845.86</v>
      </c>
      <c r="CR60" s="56">
        <f t="shared" si="79"/>
        <v>16026.28</v>
      </c>
      <c r="CS60" s="56">
        <f t="shared" si="79"/>
        <v>342.48</v>
      </c>
      <c r="CT60" s="57">
        <f t="shared" si="80"/>
        <v>16368.76</v>
      </c>
      <c r="CU60" s="56">
        <f t="shared" si="81"/>
        <v>36898.020000000004</v>
      </c>
      <c r="CV60" s="56">
        <f t="shared" si="81"/>
        <v>788.5</v>
      </c>
      <c r="CW60" s="57">
        <f t="shared" si="82"/>
        <v>37686.520000000004</v>
      </c>
      <c r="CX60" s="56">
        <f t="shared" si="83"/>
        <v>51162.7</v>
      </c>
      <c r="CY60" s="56">
        <f t="shared" si="83"/>
        <v>1093.32</v>
      </c>
      <c r="CZ60" s="57">
        <f t="shared" si="84"/>
        <v>52256.02</v>
      </c>
      <c r="DA60" s="56">
        <f t="shared" si="85"/>
        <v>51486.819999999992</v>
      </c>
      <c r="DB60" s="56">
        <f t="shared" si="85"/>
        <v>1100.24</v>
      </c>
      <c r="DC60" s="57">
        <f t="shared" si="86"/>
        <v>52587.05999999999</v>
      </c>
      <c r="DD60" s="56">
        <f t="shared" si="87"/>
        <v>178920.78</v>
      </c>
      <c r="DE60" s="56">
        <f t="shared" si="87"/>
        <v>3823.4399999999996</v>
      </c>
      <c r="DF60" s="57">
        <f t="shared" si="88"/>
        <v>182744.22</v>
      </c>
      <c r="DG60" s="147"/>
    </row>
    <row r="61" spans="1:111" ht="12.75" customHeight="1" x14ac:dyDescent="0.2">
      <c r="A61" s="121">
        <v>70471</v>
      </c>
      <c r="B61" s="136">
        <f>VLOOKUP(A61,'[6]Results - LPR'!$A$2:$C$93,3,FALSE)</f>
        <v>201478172</v>
      </c>
      <c r="C61" s="151" t="s">
        <v>231</v>
      </c>
      <c r="D61" s="107"/>
      <c r="E61" s="111"/>
      <c r="F61" s="111"/>
      <c r="G61" s="112"/>
      <c r="H61" s="113"/>
      <c r="I61" s="122">
        <v>287326.59352792968</v>
      </c>
      <c r="J61" s="122">
        <v>4255.8328908453914</v>
      </c>
      <c r="K61" s="122">
        <v>0</v>
      </c>
      <c r="L61" s="111">
        <f t="shared" si="89"/>
        <v>291582.42641877505</v>
      </c>
      <c r="N61" s="58">
        <f t="shared" si="90"/>
        <v>287326.59352792968</v>
      </c>
      <c r="O61" s="58">
        <f t="shared" si="91"/>
        <v>4255.8328908453914</v>
      </c>
      <c r="Q61" s="97">
        <f>+ROUND((N61*0.25)*'Distribution Wksht'!$E$14,2)</f>
        <v>9460.67</v>
      </c>
      <c r="R61" s="58">
        <f>+ROUND((O61*0.25)*'Distribution Wksht'!$E$14,2)</f>
        <v>140.13</v>
      </c>
      <c r="S61" s="59">
        <f t="shared" si="92"/>
        <v>9600.7999999999993</v>
      </c>
      <c r="T61" s="58">
        <f>+ROUND((N61*0.25)*'Distribution Wksht'!$E$15,2)</f>
        <v>6486.12</v>
      </c>
      <c r="U61" s="58">
        <f>+ROUND((O61*0.25)*'Distribution Wksht'!$E$15,2)</f>
        <v>96.07</v>
      </c>
      <c r="V61" s="59">
        <f t="shared" si="4"/>
        <v>6582.19</v>
      </c>
      <c r="W61" s="58">
        <f>+ROUND((N61*0.25)*'Distribution Wksht'!$E$16,2)</f>
        <v>14690.53</v>
      </c>
      <c r="X61" s="58">
        <f>+ROUND((O61*0.25)*'Distribution Wksht'!$E$16,2)</f>
        <v>217.59</v>
      </c>
      <c r="Y61" s="59">
        <f t="shared" si="5"/>
        <v>14908.12</v>
      </c>
      <c r="Z61" s="58">
        <f>+ROUND((N61*0.25)*'Distribution Wksht'!$E$17,2)</f>
        <v>20466.04</v>
      </c>
      <c r="AA61" s="58">
        <f>+ROUND((O61*0.25)*'Distribution Wksht'!$E$17,2)</f>
        <v>303.14</v>
      </c>
      <c r="AB61" s="59">
        <f t="shared" si="6"/>
        <v>20769.18</v>
      </c>
      <c r="AC61" s="58">
        <f>+ROUND((N61*0.25)*'Distribution Wksht'!$E$18,2)</f>
        <v>20728.28</v>
      </c>
      <c r="AD61" s="58">
        <f>+ROUND((O61*0.25)*'Distribution Wksht'!$E$18,2)</f>
        <v>307.02</v>
      </c>
      <c r="AE61" s="59">
        <f t="shared" si="7"/>
        <v>21035.3</v>
      </c>
      <c r="AF61" s="58">
        <f t="shared" si="50"/>
        <v>71831.64</v>
      </c>
      <c r="AG61" s="58">
        <f t="shared" si="51"/>
        <v>1063.9499999999998</v>
      </c>
      <c r="AH61" s="59">
        <f t="shared" si="52"/>
        <v>72895.59</v>
      </c>
      <c r="AI61" s="147"/>
      <c r="AJ61" s="97">
        <f>+ROUND((N61*0.25)*'Distribution Wksht'!$L$14,2)</f>
        <v>9460.67</v>
      </c>
      <c r="AK61" s="58">
        <f>+ROUND((O61*0.25)*'Distribution Wksht'!$L$14,2)</f>
        <v>140.13</v>
      </c>
      <c r="AL61" s="59">
        <f t="shared" si="53"/>
        <v>9600.7999999999993</v>
      </c>
      <c r="AM61" s="58">
        <f>+ROUND((N61*0.25)*'Distribution Wksht'!$L$15,2)</f>
        <v>6486.12</v>
      </c>
      <c r="AN61" s="58">
        <f>+ROUND((O61*0.25)*'Distribution Wksht'!$L$15,2)</f>
        <v>96.07</v>
      </c>
      <c r="AO61" s="59">
        <f t="shared" si="54"/>
        <v>6582.19</v>
      </c>
      <c r="AP61" s="58">
        <f>+ROUND((N61*0.25)*'Distribution Wksht'!$L$16,2)</f>
        <v>14690.53</v>
      </c>
      <c r="AQ61" s="58">
        <f>+ROUND((O61*0.25)*'Distribution Wksht'!$L$16,2)</f>
        <v>217.59</v>
      </c>
      <c r="AR61" s="59">
        <f t="shared" si="55"/>
        <v>14908.12</v>
      </c>
      <c r="AS61" s="58">
        <f>+ROUND((N61*0.25)*'Distribution Wksht'!$L$17,2)</f>
        <v>20466.04</v>
      </c>
      <c r="AT61" s="58">
        <f>+ROUND((O61*0.25)*'Distribution Wksht'!$L$17,2)</f>
        <v>303.14</v>
      </c>
      <c r="AU61" s="59">
        <f t="shared" si="56"/>
        <v>20769.18</v>
      </c>
      <c r="AV61" s="58">
        <f>+ROUND((N61*0.25)*'Distribution Wksht'!$L$18,2)</f>
        <v>20728.28</v>
      </c>
      <c r="AW61" s="58">
        <f>+ROUND((O61*0.25)*'Distribution Wksht'!$L$18,2)</f>
        <v>307.02</v>
      </c>
      <c r="AX61" s="59">
        <f t="shared" si="57"/>
        <v>21035.3</v>
      </c>
      <c r="AY61" s="58">
        <f t="shared" si="58"/>
        <v>71831.64</v>
      </c>
      <c r="AZ61" s="58">
        <f t="shared" si="59"/>
        <v>1063.9499999999998</v>
      </c>
      <c r="BA61" s="59">
        <f t="shared" si="60"/>
        <v>72895.59</v>
      </c>
      <c r="BC61" s="97">
        <f>+ROUND((N61*0.25)*'Distribution Wksht'!$S$14,2)</f>
        <v>9285.6200000000008</v>
      </c>
      <c r="BD61" s="58">
        <f>+ROUND((O61*0.25)*'Distribution Wksht'!$S$14,2)</f>
        <v>137.54</v>
      </c>
      <c r="BE61" s="59">
        <f t="shared" si="61"/>
        <v>9423.1600000000017</v>
      </c>
      <c r="BF61" s="58">
        <f>+ROUND((N61*0.25)*'Distribution Wksht'!$S$15,2)</f>
        <v>6382.07</v>
      </c>
      <c r="BG61" s="58">
        <f>+ROUND((O61*0.25)*'Distribution Wksht'!$S$15,2)</f>
        <v>94.53</v>
      </c>
      <c r="BH61" s="59">
        <f t="shared" si="62"/>
        <v>6476.5999999999995</v>
      </c>
      <c r="BI61" s="58">
        <f>+ROUND((N61*0.25)*'Distribution Wksht'!$S$16,2)</f>
        <v>14936.5</v>
      </c>
      <c r="BJ61" s="58">
        <f>+ROUND((O61*0.25)*'Distribution Wksht'!$S$16,2)</f>
        <v>221.24</v>
      </c>
      <c r="BK61" s="59">
        <f t="shared" si="63"/>
        <v>15157.74</v>
      </c>
      <c r="BL61" s="58">
        <f>+ROUND((N61*0.25)*'Distribution Wksht'!$S$17,2)</f>
        <v>20614.72</v>
      </c>
      <c r="BM61" s="58">
        <f>+ROUND((O61*0.25)*'Distribution Wksht'!$S$17,2)</f>
        <v>305.33999999999997</v>
      </c>
      <c r="BN61" s="59">
        <f t="shared" si="64"/>
        <v>20920.060000000001</v>
      </c>
      <c r="BO61" s="58">
        <f>+ROUND((N61*0.25)*'Distribution Wksht'!$S$18,2)</f>
        <v>20612.73</v>
      </c>
      <c r="BP61" s="58">
        <f>+ROUND((O61*0.25)*'Distribution Wksht'!$S$18,2)</f>
        <v>305.31</v>
      </c>
      <c r="BQ61" s="59">
        <f t="shared" si="65"/>
        <v>20918.04</v>
      </c>
      <c r="BR61" s="58">
        <f t="shared" si="66"/>
        <v>71831.64</v>
      </c>
      <c r="BS61" s="58">
        <f t="shared" si="67"/>
        <v>1063.96</v>
      </c>
      <c r="BT61" s="59">
        <f t="shared" si="68"/>
        <v>72895.600000000006</v>
      </c>
      <c r="BV61" s="97">
        <f>+ROUND((N61*0.25)*'Distribution Wksht'!$Z$14,2)</f>
        <v>9285.6200000000008</v>
      </c>
      <c r="BW61" s="58">
        <f>+ROUND((O61*0.25)*'Distribution Wksht'!$Z$14,2)</f>
        <v>137.54</v>
      </c>
      <c r="BX61" s="59">
        <f t="shared" si="69"/>
        <v>9423.1600000000017</v>
      </c>
      <c r="BY61" s="58">
        <f>+ROUND((N61*0.25)*'Distribution Wksht'!$Z$15,2)</f>
        <v>6382.07</v>
      </c>
      <c r="BZ61" s="58">
        <f>+ROUND((O61*0.25)*'Distribution Wksht'!$Z$15,2)</f>
        <v>94.53</v>
      </c>
      <c r="CA61" s="59">
        <f t="shared" si="70"/>
        <v>6476.5999999999995</v>
      </c>
      <c r="CB61" s="58">
        <f>+ROUND((N61*0.25)*'Distribution Wksht'!$Z$16,2)</f>
        <v>14936.5</v>
      </c>
      <c r="CC61" s="58">
        <f>+ROUND((O61*0.25)*'Distribution Wksht'!$Z$16,2)</f>
        <v>221.24</v>
      </c>
      <c r="CD61" s="59">
        <f t="shared" si="71"/>
        <v>15157.74</v>
      </c>
      <c r="CE61" s="58">
        <f>+ROUND((N61*0.25)*'Distribution Wksht'!$Z$17,2)</f>
        <v>20614.72</v>
      </c>
      <c r="CF61" s="58">
        <f>+ROUND((O61*0.25)*'Distribution Wksht'!$Z$17,2)</f>
        <v>305.33999999999997</v>
      </c>
      <c r="CG61" s="59">
        <f t="shared" si="72"/>
        <v>20920.060000000001</v>
      </c>
      <c r="CH61" s="58">
        <f>+ROUND((N61*0.25)*'Distribution Wksht'!$Z$18,2)</f>
        <v>20612.73</v>
      </c>
      <c r="CI61" s="58">
        <f>+ROUND((O61*0.25)*'Distribution Wksht'!$Z$18,2)</f>
        <v>305.31</v>
      </c>
      <c r="CJ61" s="59">
        <f t="shared" si="73"/>
        <v>20918.04</v>
      </c>
      <c r="CK61" s="58">
        <f t="shared" si="74"/>
        <v>71831.64</v>
      </c>
      <c r="CL61" s="58">
        <f t="shared" si="75"/>
        <v>1063.96</v>
      </c>
      <c r="CM61" s="59">
        <f t="shared" si="76"/>
        <v>72895.600000000006</v>
      </c>
      <c r="CO61" s="97">
        <f t="shared" si="77"/>
        <v>37492.58</v>
      </c>
      <c r="CP61" s="58">
        <f t="shared" si="77"/>
        <v>555.33999999999992</v>
      </c>
      <c r="CQ61" s="59">
        <f t="shared" si="78"/>
        <v>38047.919999999998</v>
      </c>
      <c r="CR61" s="58">
        <f t="shared" si="79"/>
        <v>25736.379999999997</v>
      </c>
      <c r="CS61" s="58">
        <f t="shared" si="79"/>
        <v>381.19999999999993</v>
      </c>
      <c r="CT61" s="59">
        <f t="shared" si="80"/>
        <v>26117.579999999998</v>
      </c>
      <c r="CU61" s="58">
        <f t="shared" si="81"/>
        <v>59254.06</v>
      </c>
      <c r="CV61" s="58">
        <f t="shared" si="81"/>
        <v>877.66000000000008</v>
      </c>
      <c r="CW61" s="59">
        <f t="shared" si="82"/>
        <v>60131.72</v>
      </c>
      <c r="CX61" s="58">
        <f t="shared" si="83"/>
        <v>82161.52</v>
      </c>
      <c r="CY61" s="58">
        <f t="shared" si="83"/>
        <v>1216.9599999999998</v>
      </c>
      <c r="CZ61" s="59">
        <f t="shared" si="84"/>
        <v>83378.48000000001</v>
      </c>
      <c r="DA61" s="58">
        <f t="shared" si="85"/>
        <v>82682.01999999999</v>
      </c>
      <c r="DB61" s="58">
        <f t="shared" si="85"/>
        <v>1224.6599999999999</v>
      </c>
      <c r="DC61" s="59">
        <f t="shared" si="86"/>
        <v>83906.68</v>
      </c>
      <c r="DD61" s="58">
        <f t="shared" si="87"/>
        <v>287326.55999999994</v>
      </c>
      <c r="DE61" s="58">
        <f t="shared" si="87"/>
        <v>4255.82</v>
      </c>
      <c r="DF61" s="59">
        <f t="shared" si="88"/>
        <v>291582.37999999995</v>
      </c>
      <c r="DG61" s="147"/>
    </row>
    <row r="62" spans="1:111" ht="12.75" customHeight="1" x14ac:dyDescent="0.2">
      <c r="A62" s="121">
        <v>170027</v>
      </c>
      <c r="B62" s="136">
        <f>VLOOKUP(A62,'[6]Results - LPR'!$A$2:$C$93,3,FALSE)</f>
        <v>474497408</v>
      </c>
      <c r="C62" s="151" t="s">
        <v>233</v>
      </c>
      <c r="D62" s="107"/>
      <c r="E62" s="111"/>
      <c r="F62" s="111"/>
      <c r="G62" s="112"/>
      <c r="H62" s="113"/>
      <c r="I62" s="122">
        <v>228002.49306025769</v>
      </c>
      <c r="J62" s="122">
        <v>0</v>
      </c>
      <c r="K62" s="122">
        <v>0</v>
      </c>
      <c r="L62" s="111">
        <f t="shared" si="89"/>
        <v>228002.49306025769</v>
      </c>
      <c r="N62" s="58">
        <f t="shared" si="90"/>
        <v>228002.49306025769</v>
      </c>
      <c r="O62" s="58">
        <f t="shared" si="91"/>
        <v>0</v>
      </c>
      <c r="Q62" s="97">
        <f>+ROUND((N62*0.25)*'Distribution Wksht'!$E$14,2)</f>
        <v>7507.34</v>
      </c>
      <c r="R62" s="58">
        <f>+ROUND((O62*0.25)*'Distribution Wksht'!$E$14,2)</f>
        <v>0</v>
      </c>
      <c r="S62" s="59">
        <f t="shared" si="92"/>
        <v>7507.34</v>
      </c>
      <c r="T62" s="58">
        <f>+ROUND((N62*0.25)*'Distribution Wksht'!$E$15,2)</f>
        <v>5146.9399999999996</v>
      </c>
      <c r="U62" s="58">
        <f>+ROUND((O62*0.25)*'Distribution Wksht'!$E$15,2)</f>
        <v>0</v>
      </c>
      <c r="V62" s="59">
        <f t="shared" si="4"/>
        <v>5146.9399999999996</v>
      </c>
      <c r="W62" s="58">
        <f>+ROUND((N62*0.25)*'Distribution Wksht'!$E$16,2)</f>
        <v>11657.39</v>
      </c>
      <c r="X62" s="58">
        <f>+ROUND((O62*0.25)*'Distribution Wksht'!$E$16,2)</f>
        <v>0</v>
      </c>
      <c r="Y62" s="59">
        <f t="shared" si="5"/>
        <v>11657.39</v>
      </c>
      <c r="Z62" s="58">
        <f>+ROUND((N62*0.25)*'Distribution Wksht'!$E$17,2)</f>
        <v>16240.43</v>
      </c>
      <c r="AA62" s="58">
        <f>+ROUND((O62*0.25)*'Distribution Wksht'!$E$17,2)</f>
        <v>0</v>
      </c>
      <c r="AB62" s="59">
        <f t="shared" si="6"/>
        <v>16240.43</v>
      </c>
      <c r="AC62" s="58">
        <f>+ROUND((N62*0.25)*'Distribution Wksht'!$E$18,2)</f>
        <v>16448.53</v>
      </c>
      <c r="AD62" s="58">
        <f>+ROUND((O62*0.25)*'Distribution Wksht'!$E$18,2)</f>
        <v>0</v>
      </c>
      <c r="AE62" s="59">
        <f t="shared" si="7"/>
        <v>16448.53</v>
      </c>
      <c r="AF62" s="58">
        <f t="shared" si="50"/>
        <v>57000.63</v>
      </c>
      <c r="AG62" s="58">
        <f t="shared" si="51"/>
        <v>0</v>
      </c>
      <c r="AH62" s="59">
        <f t="shared" si="52"/>
        <v>57000.63</v>
      </c>
      <c r="AI62" s="147"/>
      <c r="AJ62" s="97">
        <f>+ROUND((N62*0.25)*'Distribution Wksht'!$L$14,2)</f>
        <v>7507.34</v>
      </c>
      <c r="AK62" s="58">
        <f>+ROUND((O62*0.25)*'Distribution Wksht'!$L$14,2)</f>
        <v>0</v>
      </c>
      <c r="AL62" s="59">
        <f t="shared" si="53"/>
        <v>7507.34</v>
      </c>
      <c r="AM62" s="58">
        <f>+ROUND((N62*0.25)*'Distribution Wksht'!$L$15,2)</f>
        <v>5146.9399999999996</v>
      </c>
      <c r="AN62" s="58">
        <f>+ROUND((O62*0.25)*'Distribution Wksht'!$L$15,2)</f>
        <v>0</v>
      </c>
      <c r="AO62" s="59">
        <f t="shared" si="54"/>
        <v>5146.9399999999996</v>
      </c>
      <c r="AP62" s="58">
        <f>+ROUND((N62*0.25)*'Distribution Wksht'!$L$16,2)</f>
        <v>11657.39</v>
      </c>
      <c r="AQ62" s="58">
        <f>+ROUND((O62*0.25)*'Distribution Wksht'!$L$16,2)</f>
        <v>0</v>
      </c>
      <c r="AR62" s="59">
        <f t="shared" si="55"/>
        <v>11657.39</v>
      </c>
      <c r="AS62" s="58">
        <f>+ROUND((N62*0.25)*'Distribution Wksht'!$L$17,2)</f>
        <v>16240.43</v>
      </c>
      <c r="AT62" s="58">
        <f>+ROUND((O62*0.25)*'Distribution Wksht'!$L$17,2)</f>
        <v>0</v>
      </c>
      <c r="AU62" s="59">
        <f t="shared" si="56"/>
        <v>16240.43</v>
      </c>
      <c r="AV62" s="58">
        <f>+ROUND((N62*0.25)*'Distribution Wksht'!$L$18,2)</f>
        <v>16448.53</v>
      </c>
      <c r="AW62" s="58">
        <f>+ROUND((O62*0.25)*'Distribution Wksht'!$L$18,2)</f>
        <v>0</v>
      </c>
      <c r="AX62" s="59">
        <f t="shared" si="57"/>
        <v>16448.53</v>
      </c>
      <c r="AY62" s="58">
        <f t="shared" si="58"/>
        <v>57000.63</v>
      </c>
      <c r="AZ62" s="58">
        <f t="shared" si="59"/>
        <v>0</v>
      </c>
      <c r="BA62" s="59">
        <f t="shared" si="60"/>
        <v>57000.63</v>
      </c>
      <c r="BC62" s="97">
        <f>+ROUND((N62*0.25)*'Distribution Wksht'!$S$14,2)</f>
        <v>7368.43</v>
      </c>
      <c r="BD62" s="58">
        <f>+ROUND((O62*0.25)*'Distribution Wksht'!$S$14,2)</f>
        <v>0</v>
      </c>
      <c r="BE62" s="59">
        <f t="shared" si="61"/>
        <v>7368.43</v>
      </c>
      <c r="BF62" s="58">
        <f>+ROUND((N62*0.25)*'Distribution Wksht'!$S$15,2)</f>
        <v>5064.37</v>
      </c>
      <c r="BG62" s="58">
        <f>+ROUND((O62*0.25)*'Distribution Wksht'!$S$15,2)</f>
        <v>0</v>
      </c>
      <c r="BH62" s="59">
        <f t="shared" si="62"/>
        <v>5064.37</v>
      </c>
      <c r="BI62" s="58">
        <f>+ROUND((N62*0.25)*'Distribution Wksht'!$S$16,2)</f>
        <v>11852.57</v>
      </c>
      <c r="BJ62" s="58">
        <f>+ROUND((O62*0.25)*'Distribution Wksht'!$S$16,2)</f>
        <v>0</v>
      </c>
      <c r="BK62" s="59">
        <f t="shared" si="63"/>
        <v>11852.57</v>
      </c>
      <c r="BL62" s="58">
        <f>+ROUND((N62*0.25)*'Distribution Wksht'!$S$17,2)</f>
        <v>16358.42</v>
      </c>
      <c r="BM62" s="58">
        <f>+ROUND((O62*0.25)*'Distribution Wksht'!$S$17,2)</f>
        <v>0</v>
      </c>
      <c r="BN62" s="59">
        <f t="shared" si="64"/>
        <v>16358.42</v>
      </c>
      <c r="BO62" s="58">
        <f>+ROUND((N62*0.25)*'Distribution Wksht'!$S$18,2)</f>
        <v>16356.84</v>
      </c>
      <c r="BP62" s="58">
        <f>+ROUND((O62*0.25)*'Distribution Wksht'!$S$18,2)</f>
        <v>0</v>
      </c>
      <c r="BQ62" s="59">
        <f t="shared" si="65"/>
        <v>16356.84</v>
      </c>
      <c r="BR62" s="58">
        <f t="shared" si="66"/>
        <v>57000.630000000005</v>
      </c>
      <c r="BS62" s="58">
        <f t="shared" si="67"/>
        <v>0</v>
      </c>
      <c r="BT62" s="59">
        <f t="shared" si="68"/>
        <v>57000.630000000005</v>
      </c>
      <c r="BV62" s="97">
        <f>+ROUND((N62*0.25)*'Distribution Wksht'!$Z$14,2)</f>
        <v>7368.43</v>
      </c>
      <c r="BW62" s="58">
        <f>+ROUND((O62*0.25)*'Distribution Wksht'!$Z$14,2)</f>
        <v>0</v>
      </c>
      <c r="BX62" s="59">
        <f t="shared" si="69"/>
        <v>7368.43</v>
      </c>
      <c r="BY62" s="58">
        <f>+ROUND((N62*0.25)*'Distribution Wksht'!$Z$15,2)</f>
        <v>5064.37</v>
      </c>
      <c r="BZ62" s="58">
        <f>+ROUND((O62*0.25)*'Distribution Wksht'!$Z$15,2)</f>
        <v>0</v>
      </c>
      <c r="CA62" s="59">
        <f t="shared" si="70"/>
        <v>5064.37</v>
      </c>
      <c r="CB62" s="58">
        <f>+ROUND((N62*0.25)*'Distribution Wksht'!$Z$16,2)</f>
        <v>11852.57</v>
      </c>
      <c r="CC62" s="58">
        <f>+ROUND((O62*0.25)*'Distribution Wksht'!$Z$16,2)</f>
        <v>0</v>
      </c>
      <c r="CD62" s="59">
        <f t="shared" si="71"/>
        <v>11852.57</v>
      </c>
      <c r="CE62" s="58">
        <f>+ROUND((N62*0.25)*'Distribution Wksht'!$Z$17,2)</f>
        <v>16358.42</v>
      </c>
      <c r="CF62" s="58">
        <f>+ROUND((O62*0.25)*'Distribution Wksht'!$Z$17,2)</f>
        <v>0</v>
      </c>
      <c r="CG62" s="59">
        <f t="shared" si="72"/>
        <v>16358.42</v>
      </c>
      <c r="CH62" s="58">
        <f>+ROUND((N62*0.25)*'Distribution Wksht'!$Z$18,2)</f>
        <v>16356.84</v>
      </c>
      <c r="CI62" s="58">
        <f>+ROUND((O62*0.25)*'Distribution Wksht'!$Z$18,2)</f>
        <v>0</v>
      </c>
      <c r="CJ62" s="59">
        <f t="shared" si="73"/>
        <v>16356.84</v>
      </c>
      <c r="CK62" s="58">
        <f t="shared" si="74"/>
        <v>57000.630000000005</v>
      </c>
      <c r="CL62" s="58">
        <f t="shared" si="75"/>
        <v>0</v>
      </c>
      <c r="CM62" s="59">
        <f t="shared" si="76"/>
        <v>57000.630000000005</v>
      </c>
      <c r="CO62" s="97">
        <f t="shared" si="77"/>
        <v>29751.54</v>
      </c>
      <c r="CP62" s="58">
        <f t="shared" si="77"/>
        <v>0</v>
      </c>
      <c r="CQ62" s="59">
        <f t="shared" si="78"/>
        <v>29751.54</v>
      </c>
      <c r="CR62" s="58">
        <f t="shared" si="79"/>
        <v>20422.62</v>
      </c>
      <c r="CS62" s="58">
        <f t="shared" si="79"/>
        <v>0</v>
      </c>
      <c r="CT62" s="59">
        <f t="shared" si="80"/>
        <v>20422.62</v>
      </c>
      <c r="CU62" s="58">
        <f t="shared" si="81"/>
        <v>47019.92</v>
      </c>
      <c r="CV62" s="58">
        <f t="shared" si="81"/>
        <v>0</v>
      </c>
      <c r="CW62" s="59">
        <f t="shared" si="82"/>
        <v>47019.92</v>
      </c>
      <c r="CX62" s="58">
        <f t="shared" si="83"/>
        <v>65197.7</v>
      </c>
      <c r="CY62" s="58">
        <f t="shared" si="83"/>
        <v>0</v>
      </c>
      <c r="CZ62" s="59">
        <f t="shared" si="84"/>
        <v>65197.7</v>
      </c>
      <c r="DA62" s="58">
        <f t="shared" si="85"/>
        <v>65610.739999999991</v>
      </c>
      <c r="DB62" s="58">
        <f t="shared" si="85"/>
        <v>0</v>
      </c>
      <c r="DC62" s="59">
        <f t="shared" si="86"/>
        <v>65610.739999999991</v>
      </c>
      <c r="DD62" s="58">
        <f t="shared" si="87"/>
        <v>228002.52</v>
      </c>
      <c r="DE62" s="58">
        <f t="shared" si="87"/>
        <v>0</v>
      </c>
      <c r="DF62" s="59">
        <f t="shared" si="88"/>
        <v>228002.52</v>
      </c>
      <c r="DG62" s="147"/>
    </row>
    <row r="63" spans="1:111" ht="12.75" customHeight="1" x14ac:dyDescent="0.2">
      <c r="A63" s="119">
        <v>70317</v>
      </c>
      <c r="B63" s="135">
        <f>VLOOKUP(A63,'[6]Results - LPR'!$A$2:$C$93,3,FALSE)</f>
        <v>271148063</v>
      </c>
      <c r="C63" s="150" t="s">
        <v>234</v>
      </c>
      <c r="D63" s="108"/>
      <c r="E63" s="110"/>
      <c r="F63" s="110"/>
      <c r="G63" s="114"/>
      <c r="H63" s="115"/>
      <c r="I63" s="120">
        <v>147240.74666133703</v>
      </c>
      <c r="J63" s="120">
        <v>16263.20501726329</v>
      </c>
      <c r="K63" s="120">
        <v>0</v>
      </c>
      <c r="L63" s="110">
        <f t="shared" si="89"/>
        <v>163503.95167860034</v>
      </c>
      <c r="N63" s="56">
        <f t="shared" si="90"/>
        <v>147240.74666133703</v>
      </c>
      <c r="O63" s="56">
        <f t="shared" si="91"/>
        <v>16263.20501726329</v>
      </c>
      <c r="Q63" s="96">
        <f>+ROUND((N63*0.25)*'Distribution Wksht'!$E$14,2)</f>
        <v>4848.13</v>
      </c>
      <c r="R63" s="56">
        <f>+ROUND((O63*0.25)*'Distribution Wksht'!$E$14,2)</f>
        <v>535.49</v>
      </c>
      <c r="S63" s="57">
        <f t="shared" si="92"/>
        <v>5383.62</v>
      </c>
      <c r="T63" s="56">
        <f>+ROUND((N63*0.25)*'Distribution Wksht'!$E$15,2)</f>
        <v>3323.82</v>
      </c>
      <c r="U63" s="56">
        <f>+ROUND((O63*0.25)*'Distribution Wksht'!$E$15,2)</f>
        <v>367.13</v>
      </c>
      <c r="V63" s="57">
        <f t="shared" si="4"/>
        <v>3690.9500000000003</v>
      </c>
      <c r="W63" s="56">
        <f>+ROUND((N63*0.25)*'Distribution Wksht'!$E$16,2)</f>
        <v>7528.17</v>
      </c>
      <c r="X63" s="56">
        <f>+ROUND((O63*0.25)*'Distribution Wksht'!$E$16,2)</f>
        <v>831.51</v>
      </c>
      <c r="Y63" s="57">
        <f t="shared" si="5"/>
        <v>8359.68</v>
      </c>
      <c r="Z63" s="56">
        <f>+ROUND((N63*0.25)*'Distribution Wksht'!$E$17,2)</f>
        <v>10487.84</v>
      </c>
      <c r="AA63" s="56">
        <f>+ROUND((O63*0.25)*'Distribution Wksht'!$E$17,2)</f>
        <v>1158.4100000000001</v>
      </c>
      <c r="AB63" s="57">
        <f t="shared" si="6"/>
        <v>11646.25</v>
      </c>
      <c r="AC63" s="56">
        <f>+ROUND((N63*0.25)*'Distribution Wksht'!$E$18,2)</f>
        <v>10622.22</v>
      </c>
      <c r="AD63" s="56">
        <f>+ROUND((O63*0.25)*'Distribution Wksht'!$E$18,2)</f>
        <v>1173.26</v>
      </c>
      <c r="AE63" s="57">
        <f t="shared" si="7"/>
        <v>11795.48</v>
      </c>
      <c r="AF63" s="56">
        <f t="shared" si="50"/>
        <v>36810.18</v>
      </c>
      <c r="AG63" s="56">
        <f t="shared" si="51"/>
        <v>4065.8</v>
      </c>
      <c r="AH63" s="57">
        <f t="shared" si="52"/>
        <v>40875.980000000003</v>
      </c>
      <c r="AI63" s="147"/>
      <c r="AJ63" s="96">
        <f>+ROUND((N63*0.25)*'Distribution Wksht'!$L$14,2)</f>
        <v>4848.13</v>
      </c>
      <c r="AK63" s="56">
        <f>+ROUND((O63*0.25)*'Distribution Wksht'!$L$14,2)</f>
        <v>535.49</v>
      </c>
      <c r="AL63" s="57">
        <f t="shared" si="53"/>
        <v>5383.62</v>
      </c>
      <c r="AM63" s="56">
        <f>+ROUND((N63*0.25)*'Distribution Wksht'!$L$15,2)</f>
        <v>3323.82</v>
      </c>
      <c r="AN63" s="56">
        <f>+ROUND((O63*0.25)*'Distribution Wksht'!$L$15,2)</f>
        <v>367.13</v>
      </c>
      <c r="AO63" s="57">
        <f t="shared" si="54"/>
        <v>3690.9500000000003</v>
      </c>
      <c r="AP63" s="56">
        <f>+ROUND((N63*0.25)*'Distribution Wksht'!$L$16,2)</f>
        <v>7528.17</v>
      </c>
      <c r="AQ63" s="56">
        <f>+ROUND((O63*0.25)*'Distribution Wksht'!$L$16,2)</f>
        <v>831.51</v>
      </c>
      <c r="AR63" s="57">
        <f t="shared" si="55"/>
        <v>8359.68</v>
      </c>
      <c r="AS63" s="56">
        <f>+ROUND((N63*0.25)*'Distribution Wksht'!$L$17,2)</f>
        <v>10487.84</v>
      </c>
      <c r="AT63" s="56">
        <f>+ROUND((O63*0.25)*'Distribution Wksht'!$L$17,2)</f>
        <v>1158.4100000000001</v>
      </c>
      <c r="AU63" s="57">
        <f t="shared" si="56"/>
        <v>11646.25</v>
      </c>
      <c r="AV63" s="56">
        <f>+ROUND((N63*0.25)*'Distribution Wksht'!$L$18,2)</f>
        <v>10622.22</v>
      </c>
      <c r="AW63" s="56">
        <f>+ROUND((O63*0.25)*'Distribution Wksht'!$L$18,2)</f>
        <v>1173.26</v>
      </c>
      <c r="AX63" s="57">
        <f t="shared" si="57"/>
        <v>11795.48</v>
      </c>
      <c r="AY63" s="56">
        <f t="shared" si="58"/>
        <v>36810.18</v>
      </c>
      <c r="AZ63" s="56">
        <f t="shared" si="59"/>
        <v>4065.8</v>
      </c>
      <c r="BA63" s="57">
        <f t="shared" si="60"/>
        <v>40875.980000000003</v>
      </c>
      <c r="BC63" s="96">
        <f>+ROUND((N63*0.25)*'Distribution Wksht'!$S$14,2)</f>
        <v>4758.43</v>
      </c>
      <c r="BD63" s="56">
        <f>+ROUND((O63*0.25)*'Distribution Wksht'!$S$14,2)</f>
        <v>525.58000000000004</v>
      </c>
      <c r="BE63" s="57">
        <f t="shared" si="61"/>
        <v>5284.01</v>
      </c>
      <c r="BF63" s="56">
        <f>+ROUND((N63*0.25)*'Distribution Wksht'!$S$15,2)</f>
        <v>3270.5</v>
      </c>
      <c r="BG63" s="56">
        <f>+ROUND((O63*0.25)*'Distribution Wksht'!$S$15,2)</f>
        <v>361.24</v>
      </c>
      <c r="BH63" s="57">
        <f t="shared" si="62"/>
        <v>3631.74</v>
      </c>
      <c r="BI63" s="56">
        <f>+ROUND((N63*0.25)*'Distribution Wksht'!$S$16,2)</f>
        <v>7654.22</v>
      </c>
      <c r="BJ63" s="56">
        <f>+ROUND((O63*0.25)*'Distribution Wksht'!$S$16,2)</f>
        <v>845.43</v>
      </c>
      <c r="BK63" s="57">
        <f t="shared" si="63"/>
        <v>8499.65</v>
      </c>
      <c r="BL63" s="56">
        <f>+ROUND((N63*0.25)*'Distribution Wksht'!$S$17,2)</f>
        <v>10564.03</v>
      </c>
      <c r="BM63" s="56">
        <f>+ROUND((O63*0.25)*'Distribution Wksht'!$S$17,2)</f>
        <v>1166.83</v>
      </c>
      <c r="BN63" s="57">
        <f t="shared" si="64"/>
        <v>11730.86</v>
      </c>
      <c r="BO63" s="56">
        <f>+ROUND((N63*0.25)*'Distribution Wksht'!$S$18,2)</f>
        <v>10563.01</v>
      </c>
      <c r="BP63" s="56">
        <f>+ROUND((O63*0.25)*'Distribution Wksht'!$S$18,2)</f>
        <v>1166.72</v>
      </c>
      <c r="BQ63" s="57">
        <f t="shared" si="65"/>
        <v>11729.73</v>
      </c>
      <c r="BR63" s="56">
        <f t="shared" si="66"/>
        <v>36810.19</v>
      </c>
      <c r="BS63" s="56">
        <f t="shared" si="67"/>
        <v>4065.8</v>
      </c>
      <c r="BT63" s="57">
        <f t="shared" si="68"/>
        <v>40875.990000000005</v>
      </c>
      <c r="BV63" s="96">
        <f>+ROUND((N63*0.25)*'Distribution Wksht'!$Z$14,2)</f>
        <v>4758.43</v>
      </c>
      <c r="BW63" s="56">
        <f>+ROUND((O63*0.25)*'Distribution Wksht'!$Z$14,2)</f>
        <v>525.58000000000004</v>
      </c>
      <c r="BX63" s="57">
        <f t="shared" si="69"/>
        <v>5284.01</v>
      </c>
      <c r="BY63" s="56">
        <f>+ROUND((N63*0.25)*'Distribution Wksht'!$Z$15,2)</f>
        <v>3270.5</v>
      </c>
      <c r="BZ63" s="56">
        <f>+ROUND((O63*0.25)*'Distribution Wksht'!$Z$15,2)</f>
        <v>361.24</v>
      </c>
      <c r="CA63" s="57">
        <f t="shared" si="70"/>
        <v>3631.74</v>
      </c>
      <c r="CB63" s="56">
        <f>+ROUND((N63*0.25)*'Distribution Wksht'!$Z$16,2)</f>
        <v>7654.22</v>
      </c>
      <c r="CC63" s="56">
        <f>+ROUND((O63*0.25)*'Distribution Wksht'!$Z$16,2)</f>
        <v>845.43</v>
      </c>
      <c r="CD63" s="57">
        <f t="shared" si="71"/>
        <v>8499.65</v>
      </c>
      <c r="CE63" s="56">
        <f>+ROUND((N63*0.25)*'Distribution Wksht'!$Z$17,2)</f>
        <v>10564.03</v>
      </c>
      <c r="CF63" s="56">
        <f>+ROUND((O63*0.25)*'Distribution Wksht'!$Z$17,2)</f>
        <v>1166.83</v>
      </c>
      <c r="CG63" s="57">
        <f t="shared" si="72"/>
        <v>11730.86</v>
      </c>
      <c r="CH63" s="56">
        <f>+ROUND((N63*0.25)*'Distribution Wksht'!$Z$18,2)</f>
        <v>10563.01</v>
      </c>
      <c r="CI63" s="56">
        <f>+ROUND((O63*0.25)*'Distribution Wksht'!$Z$18,2)</f>
        <v>1166.72</v>
      </c>
      <c r="CJ63" s="57">
        <f t="shared" si="73"/>
        <v>11729.73</v>
      </c>
      <c r="CK63" s="56">
        <f t="shared" si="74"/>
        <v>36810.19</v>
      </c>
      <c r="CL63" s="56">
        <f t="shared" si="75"/>
        <v>4065.8</v>
      </c>
      <c r="CM63" s="57">
        <f t="shared" si="76"/>
        <v>40875.990000000005</v>
      </c>
      <c r="CO63" s="96">
        <f t="shared" si="77"/>
        <v>19213.120000000003</v>
      </c>
      <c r="CP63" s="56">
        <f t="shared" si="77"/>
        <v>2122.14</v>
      </c>
      <c r="CQ63" s="57">
        <f t="shared" si="78"/>
        <v>21335.260000000002</v>
      </c>
      <c r="CR63" s="56">
        <f t="shared" si="79"/>
        <v>13188.64</v>
      </c>
      <c r="CS63" s="56">
        <f t="shared" si="79"/>
        <v>1456.74</v>
      </c>
      <c r="CT63" s="57">
        <f t="shared" si="80"/>
        <v>14645.38</v>
      </c>
      <c r="CU63" s="56">
        <f t="shared" si="81"/>
        <v>30364.780000000002</v>
      </c>
      <c r="CV63" s="56">
        <f t="shared" si="81"/>
        <v>3353.8799999999997</v>
      </c>
      <c r="CW63" s="57">
        <f t="shared" si="82"/>
        <v>33718.660000000003</v>
      </c>
      <c r="CX63" s="56">
        <f t="shared" si="83"/>
        <v>42103.74</v>
      </c>
      <c r="CY63" s="56">
        <f t="shared" si="83"/>
        <v>4650.4799999999996</v>
      </c>
      <c r="CZ63" s="57">
        <f t="shared" si="84"/>
        <v>46754.22</v>
      </c>
      <c r="DA63" s="56">
        <f t="shared" si="85"/>
        <v>42370.46</v>
      </c>
      <c r="DB63" s="56">
        <f t="shared" si="85"/>
        <v>4679.96</v>
      </c>
      <c r="DC63" s="57">
        <f t="shared" si="86"/>
        <v>47050.42</v>
      </c>
      <c r="DD63" s="56">
        <f t="shared" si="87"/>
        <v>147240.74</v>
      </c>
      <c r="DE63" s="56">
        <f t="shared" si="87"/>
        <v>16263.2</v>
      </c>
      <c r="DF63" s="57">
        <f t="shared" si="88"/>
        <v>163503.94</v>
      </c>
      <c r="DG63" s="147"/>
    </row>
    <row r="64" spans="1:111" ht="12.75" customHeight="1" x14ac:dyDescent="0.2">
      <c r="A64" s="121">
        <v>71081</v>
      </c>
      <c r="B64" s="136">
        <f>VLOOKUP(A64,'[6]Results - LPR'!$A$2:$C$93,3,FALSE)</f>
        <v>300752846</v>
      </c>
      <c r="C64" s="151" t="s">
        <v>235</v>
      </c>
      <c r="D64" s="107"/>
      <c r="E64" s="111"/>
      <c r="F64" s="111"/>
      <c r="G64" s="112"/>
      <c r="H64" s="113"/>
      <c r="I64" s="122">
        <v>116087.7829535356</v>
      </c>
      <c r="J64" s="122">
        <v>0</v>
      </c>
      <c r="K64" s="122">
        <v>0</v>
      </c>
      <c r="L64" s="111">
        <f t="shared" si="89"/>
        <v>116087.7829535356</v>
      </c>
      <c r="N64" s="58">
        <f t="shared" si="90"/>
        <v>116087.7829535356</v>
      </c>
      <c r="O64" s="58">
        <f t="shared" si="91"/>
        <v>0</v>
      </c>
      <c r="Q64" s="97">
        <f>+ROUND((N64*0.25)*'Distribution Wksht'!$E$14,2)</f>
        <v>3822.37</v>
      </c>
      <c r="R64" s="58">
        <f>+ROUND((O64*0.25)*'Distribution Wksht'!$E$14,2)</f>
        <v>0</v>
      </c>
      <c r="S64" s="59">
        <f t="shared" si="92"/>
        <v>3822.37</v>
      </c>
      <c r="T64" s="58">
        <f>+ROUND((N64*0.25)*'Distribution Wksht'!$E$15,2)</f>
        <v>2620.5700000000002</v>
      </c>
      <c r="U64" s="58">
        <f>+ROUND((O64*0.25)*'Distribution Wksht'!$E$15,2)</f>
        <v>0</v>
      </c>
      <c r="V64" s="59">
        <f t="shared" si="4"/>
        <v>2620.5700000000002</v>
      </c>
      <c r="W64" s="58">
        <f>+ROUND((N64*0.25)*'Distribution Wksht'!$E$16,2)</f>
        <v>5935.37</v>
      </c>
      <c r="X64" s="58">
        <f>+ROUND((O64*0.25)*'Distribution Wksht'!$E$16,2)</f>
        <v>0</v>
      </c>
      <c r="Y64" s="59">
        <f t="shared" si="5"/>
        <v>5935.37</v>
      </c>
      <c r="Z64" s="58">
        <f>+ROUND((N64*0.25)*'Distribution Wksht'!$E$17,2)</f>
        <v>8268.84</v>
      </c>
      <c r="AA64" s="58">
        <f>+ROUND((O64*0.25)*'Distribution Wksht'!$E$17,2)</f>
        <v>0</v>
      </c>
      <c r="AB64" s="59">
        <f t="shared" si="6"/>
        <v>8268.84</v>
      </c>
      <c r="AC64" s="58">
        <f>+ROUND((N64*0.25)*'Distribution Wksht'!$E$18,2)</f>
        <v>8374.7900000000009</v>
      </c>
      <c r="AD64" s="58">
        <f>+ROUND((O64*0.25)*'Distribution Wksht'!$E$18,2)</f>
        <v>0</v>
      </c>
      <c r="AE64" s="59">
        <f t="shared" si="7"/>
        <v>8374.7900000000009</v>
      </c>
      <c r="AF64" s="58">
        <f t="shared" si="50"/>
        <v>29021.940000000002</v>
      </c>
      <c r="AG64" s="58">
        <f t="shared" si="51"/>
        <v>0</v>
      </c>
      <c r="AH64" s="59">
        <f t="shared" si="52"/>
        <v>29021.940000000002</v>
      </c>
      <c r="AI64" s="147"/>
      <c r="AJ64" s="97">
        <f>+ROUND((N64*0.25)*'Distribution Wksht'!$L$14,2)</f>
        <v>3822.37</v>
      </c>
      <c r="AK64" s="58">
        <f>+ROUND((O64*0.25)*'Distribution Wksht'!$L$14,2)</f>
        <v>0</v>
      </c>
      <c r="AL64" s="59">
        <f t="shared" si="53"/>
        <v>3822.37</v>
      </c>
      <c r="AM64" s="58">
        <f>+ROUND((N64*0.25)*'Distribution Wksht'!$L$15,2)</f>
        <v>2620.5700000000002</v>
      </c>
      <c r="AN64" s="58">
        <f>+ROUND((O64*0.25)*'Distribution Wksht'!$L$15,2)</f>
        <v>0</v>
      </c>
      <c r="AO64" s="59">
        <f t="shared" si="54"/>
        <v>2620.5700000000002</v>
      </c>
      <c r="AP64" s="58">
        <f>+ROUND((N64*0.25)*'Distribution Wksht'!$L$16,2)</f>
        <v>5935.37</v>
      </c>
      <c r="AQ64" s="58">
        <f>+ROUND((O64*0.25)*'Distribution Wksht'!$L$16,2)</f>
        <v>0</v>
      </c>
      <c r="AR64" s="59">
        <f t="shared" si="55"/>
        <v>5935.37</v>
      </c>
      <c r="AS64" s="58">
        <f>+ROUND((N64*0.25)*'Distribution Wksht'!$L$17,2)</f>
        <v>8268.84</v>
      </c>
      <c r="AT64" s="58">
        <f>+ROUND((O64*0.25)*'Distribution Wksht'!$L$17,2)</f>
        <v>0</v>
      </c>
      <c r="AU64" s="59">
        <f t="shared" si="56"/>
        <v>8268.84</v>
      </c>
      <c r="AV64" s="58">
        <f>+ROUND((N64*0.25)*'Distribution Wksht'!$L$18,2)</f>
        <v>8374.7900000000009</v>
      </c>
      <c r="AW64" s="58">
        <f>+ROUND((O64*0.25)*'Distribution Wksht'!$L$18,2)</f>
        <v>0</v>
      </c>
      <c r="AX64" s="59">
        <f t="shared" si="57"/>
        <v>8374.7900000000009</v>
      </c>
      <c r="AY64" s="58">
        <f t="shared" si="58"/>
        <v>29021.940000000002</v>
      </c>
      <c r="AZ64" s="58">
        <f t="shared" si="59"/>
        <v>0</v>
      </c>
      <c r="BA64" s="59">
        <f t="shared" si="60"/>
        <v>29021.940000000002</v>
      </c>
      <c r="BC64" s="97">
        <f>+ROUND((N64*0.25)*'Distribution Wksht'!$S$14,2)</f>
        <v>3751.64</v>
      </c>
      <c r="BD64" s="58">
        <f>+ROUND((O64*0.25)*'Distribution Wksht'!$S$14,2)</f>
        <v>0</v>
      </c>
      <c r="BE64" s="59">
        <f t="shared" si="61"/>
        <v>3751.64</v>
      </c>
      <c r="BF64" s="58">
        <f>+ROUND((N64*0.25)*'Distribution Wksht'!$S$15,2)</f>
        <v>2578.5300000000002</v>
      </c>
      <c r="BG64" s="58">
        <f>+ROUND((O64*0.25)*'Distribution Wksht'!$S$15,2)</f>
        <v>0</v>
      </c>
      <c r="BH64" s="59">
        <f t="shared" si="62"/>
        <v>2578.5300000000002</v>
      </c>
      <c r="BI64" s="58">
        <f>+ROUND((N64*0.25)*'Distribution Wksht'!$S$16,2)</f>
        <v>6034.75</v>
      </c>
      <c r="BJ64" s="58">
        <f>+ROUND((O64*0.25)*'Distribution Wksht'!$S$16,2)</f>
        <v>0</v>
      </c>
      <c r="BK64" s="59">
        <f t="shared" si="63"/>
        <v>6034.75</v>
      </c>
      <c r="BL64" s="58">
        <f>+ROUND((N64*0.25)*'Distribution Wksht'!$S$17,2)</f>
        <v>8328.91</v>
      </c>
      <c r="BM64" s="58">
        <f>+ROUND((O64*0.25)*'Distribution Wksht'!$S$17,2)</f>
        <v>0</v>
      </c>
      <c r="BN64" s="59">
        <f t="shared" si="64"/>
        <v>8328.91</v>
      </c>
      <c r="BO64" s="58">
        <f>+ROUND((N64*0.25)*'Distribution Wksht'!$S$18,2)</f>
        <v>8328.11</v>
      </c>
      <c r="BP64" s="58">
        <f>+ROUND((O64*0.25)*'Distribution Wksht'!$S$18,2)</f>
        <v>0</v>
      </c>
      <c r="BQ64" s="59">
        <f t="shared" si="65"/>
        <v>8328.11</v>
      </c>
      <c r="BR64" s="58">
        <f t="shared" si="66"/>
        <v>29021.940000000002</v>
      </c>
      <c r="BS64" s="58">
        <f t="shared" si="67"/>
        <v>0</v>
      </c>
      <c r="BT64" s="59">
        <f t="shared" si="68"/>
        <v>29021.940000000002</v>
      </c>
      <c r="BV64" s="97">
        <f>+ROUND((N64*0.25)*'Distribution Wksht'!$Z$14,2)</f>
        <v>3751.64</v>
      </c>
      <c r="BW64" s="58">
        <f>+ROUND((O64*0.25)*'Distribution Wksht'!$Z$14,2)</f>
        <v>0</v>
      </c>
      <c r="BX64" s="59">
        <f t="shared" si="69"/>
        <v>3751.64</v>
      </c>
      <c r="BY64" s="58">
        <f>+ROUND((N64*0.25)*'Distribution Wksht'!$Z$15,2)</f>
        <v>2578.5300000000002</v>
      </c>
      <c r="BZ64" s="58">
        <f>+ROUND((O64*0.25)*'Distribution Wksht'!$Z$15,2)</f>
        <v>0</v>
      </c>
      <c r="CA64" s="59">
        <f t="shared" si="70"/>
        <v>2578.5300000000002</v>
      </c>
      <c r="CB64" s="58">
        <f>+ROUND((N64*0.25)*'Distribution Wksht'!$Z$16,2)</f>
        <v>6034.75</v>
      </c>
      <c r="CC64" s="58">
        <f>+ROUND((O64*0.25)*'Distribution Wksht'!$Z$16,2)</f>
        <v>0</v>
      </c>
      <c r="CD64" s="59">
        <f t="shared" si="71"/>
        <v>6034.75</v>
      </c>
      <c r="CE64" s="58">
        <f>+ROUND((N64*0.25)*'Distribution Wksht'!$Z$17,2)</f>
        <v>8328.91</v>
      </c>
      <c r="CF64" s="58">
        <f>+ROUND((O64*0.25)*'Distribution Wksht'!$Z$17,2)</f>
        <v>0</v>
      </c>
      <c r="CG64" s="59">
        <f t="shared" si="72"/>
        <v>8328.91</v>
      </c>
      <c r="CH64" s="58">
        <f>+ROUND((N64*0.25)*'Distribution Wksht'!$Z$18,2)</f>
        <v>8328.11</v>
      </c>
      <c r="CI64" s="58">
        <f>+ROUND((O64*0.25)*'Distribution Wksht'!$Z$18,2)</f>
        <v>0</v>
      </c>
      <c r="CJ64" s="59">
        <f t="shared" si="73"/>
        <v>8328.11</v>
      </c>
      <c r="CK64" s="58">
        <f t="shared" si="74"/>
        <v>29021.940000000002</v>
      </c>
      <c r="CL64" s="58">
        <f t="shared" si="75"/>
        <v>0</v>
      </c>
      <c r="CM64" s="59">
        <f t="shared" si="76"/>
        <v>29021.940000000002</v>
      </c>
      <c r="CO64" s="97">
        <f t="shared" si="77"/>
        <v>15148.019999999999</v>
      </c>
      <c r="CP64" s="58">
        <f t="shared" si="77"/>
        <v>0</v>
      </c>
      <c r="CQ64" s="59">
        <f t="shared" si="78"/>
        <v>15148.019999999999</v>
      </c>
      <c r="CR64" s="58">
        <f t="shared" si="79"/>
        <v>10398.200000000001</v>
      </c>
      <c r="CS64" s="58">
        <f t="shared" si="79"/>
        <v>0</v>
      </c>
      <c r="CT64" s="59">
        <f t="shared" si="80"/>
        <v>10398.200000000001</v>
      </c>
      <c r="CU64" s="58">
        <f t="shared" si="81"/>
        <v>23940.239999999998</v>
      </c>
      <c r="CV64" s="58">
        <f t="shared" si="81"/>
        <v>0</v>
      </c>
      <c r="CW64" s="59">
        <f t="shared" si="82"/>
        <v>23940.239999999998</v>
      </c>
      <c r="CX64" s="58">
        <f t="shared" si="83"/>
        <v>33195.5</v>
      </c>
      <c r="CY64" s="58">
        <f t="shared" si="83"/>
        <v>0</v>
      </c>
      <c r="CZ64" s="59">
        <f t="shared" si="84"/>
        <v>33195.5</v>
      </c>
      <c r="DA64" s="58">
        <f t="shared" si="85"/>
        <v>33405.800000000003</v>
      </c>
      <c r="DB64" s="58">
        <f t="shared" si="85"/>
        <v>0</v>
      </c>
      <c r="DC64" s="59">
        <f t="shared" si="86"/>
        <v>33405.800000000003</v>
      </c>
      <c r="DD64" s="58">
        <f t="shared" si="87"/>
        <v>116087.76</v>
      </c>
      <c r="DE64" s="58">
        <f t="shared" si="87"/>
        <v>0</v>
      </c>
      <c r="DF64" s="59">
        <f t="shared" si="88"/>
        <v>116087.76</v>
      </c>
      <c r="DG64" s="147"/>
    </row>
    <row r="65" spans="1:111" ht="12.75" customHeight="1" x14ac:dyDescent="0.2">
      <c r="A65" s="119">
        <v>76104</v>
      </c>
      <c r="B65" s="135">
        <f>VLOOKUP(A65,'[6]Results - LPR'!$A$2:$C$93,3,FALSE)</f>
        <v>842770812</v>
      </c>
      <c r="C65" s="150" t="s">
        <v>236</v>
      </c>
      <c r="D65" s="108"/>
      <c r="E65" s="110"/>
      <c r="F65" s="110"/>
      <c r="G65" s="114"/>
      <c r="H65" s="115"/>
      <c r="I65" s="120">
        <v>13.859164384119257</v>
      </c>
      <c r="J65" s="120">
        <v>0</v>
      </c>
      <c r="K65" s="120">
        <v>0</v>
      </c>
      <c r="L65" s="110">
        <f t="shared" si="89"/>
        <v>13.859164384119257</v>
      </c>
      <c r="N65" s="56">
        <f t="shared" si="90"/>
        <v>13.859164384119257</v>
      </c>
      <c r="O65" s="56">
        <f t="shared" si="91"/>
        <v>0</v>
      </c>
      <c r="Q65" s="96">
        <f>+ROUND((N65*0.25)*'Distribution Wksht'!$E$14,2)</f>
        <v>0.46</v>
      </c>
      <c r="R65" s="56">
        <f>+ROUND((O65*0.25)*'Distribution Wksht'!$E$14,2)</f>
        <v>0</v>
      </c>
      <c r="S65" s="57">
        <f t="shared" si="92"/>
        <v>0.46</v>
      </c>
      <c r="T65" s="56">
        <f>+ROUND((N65*0.25)*'Distribution Wksht'!$E$15,2)</f>
        <v>0.31</v>
      </c>
      <c r="U65" s="56">
        <f>+ROUND((O65*0.25)*'Distribution Wksht'!$E$15,2)</f>
        <v>0</v>
      </c>
      <c r="V65" s="57">
        <f t="shared" si="4"/>
        <v>0.31</v>
      </c>
      <c r="W65" s="56">
        <f>+ROUND((N65*0.25)*'Distribution Wksht'!$E$16,2)</f>
        <v>0.71</v>
      </c>
      <c r="X65" s="56">
        <f>+ROUND((O65*0.25)*'Distribution Wksht'!$E$16,2)</f>
        <v>0</v>
      </c>
      <c r="Y65" s="57">
        <f t="shared" si="5"/>
        <v>0.71</v>
      </c>
      <c r="Z65" s="56">
        <f>+ROUND((N65*0.25)*'Distribution Wksht'!$E$17,2)</f>
        <v>0.99</v>
      </c>
      <c r="AA65" s="56">
        <f>+ROUND((O65*0.25)*'Distribution Wksht'!$E$17,2)</f>
        <v>0</v>
      </c>
      <c r="AB65" s="57">
        <f t="shared" si="6"/>
        <v>0.99</v>
      </c>
      <c r="AC65" s="56">
        <f>+ROUND((N65*0.25)*'Distribution Wksht'!$E$18,2)</f>
        <v>1</v>
      </c>
      <c r="AD65" s="56">
        <f>+ROUND((O65*0.25)*'Distribution Wksht'!$E$18,2)</f>
        <v>0</v>
      </c>
      <c r="AE65" s="57">
        <f t="shared" si="7"/>
        <v>1</v>
      </c>
      <c r="AF65" s="56">
        <f t="shared" si="50"/>
        <v>3.4699999999999998</v>
      </c>
      <c r="AG65" s="56">
        <f t="shared" si="51"/>
        <v>0</v>
      </c>
      <c r="AH65" s="57">
        <f t="shared" si="52"/>
        <v>3.4699999999999998</v>
      </c>
      <c r="AI65" s="147"/>
      <c r="AJ65" s="96">
        <f>+ROUND((N65*0.25)*'Distribution Wksht'!$L$14,2)</f>
        <v>0.46</v>
      </c>
      <c r="AK65" s="56">
        <f>+ROUND((O65*0.25)*'Distribution Wksht'!$L$14,2)</f>
        <v>0</v>
      </c>
      <c r="AL65" s="57">
        <f t="shared" si="53"/>
        <v>0.46</v>
      </c>
      <c r="AM65" s="56">
        <f>+ROUND((N65*0.25)*'Distribution Wksht'!$L$15,2)</f>
        <v>0.31</v>
      </c>
      <c r="AN65" s="56">
        <f>+ROUND((O65*0.25)*'Distribution Wksht'!$L$15,2)</f>
        <v>0</v>
      </c>
      <c r="AO65" s="57">
        <f t="shared" si="54"/>
        <v>0.31</v>
      </c>
      <c r="AP65" s="56">
        <f>+ROUND((N65*0.25)*'Distribution Wksht'!$L$16,2)</f>
        <v>0.71</v>
      </c>
      <c r="AQ65" s="56">
        <f>+ROUND((O65*0.25)*'Distribution Wksht'!$L$16,2)</f>
        <v>0</v>
      </c>
      <c r="AR65" s="57">
        <f t="shared" si="55"/>
        <v>0.71</v>
      </c>
      <c r="AS65" s="56">
        <f>+ROUND((N65*0.25)*'Distribution Wksht'!$L$17,2)</f>
        <v>0.99</v>
      </c>
      <c r="AT65" s="56">
        <f>+ROUND((O65*0.25)*'Distribution Wksht'!$L$17,2)</f>
        <v>0</v>
      </c>
      <c r="AU65" s="57">
        <f t="shared" si="56"/>
        <v>0.99</v>
      </c>
      <c r="AV65" s="56">
        <f>+ROUND((N65*0.25)*'Distribution Wksht'!$L$18,2)</f>
        <v>1</v>
      </c>
      <c r="AW65" s="56">
        <f>+ROUND((O65*0.25)*'Distribution Wksht'!$L$18,2)</f>
        <v>0</v>
      </c>
      <c r="AX65" s="57">
        <f t="shared" si="57"/>
        <v>1</v>
      </c>
      <c r="AY65" s="56">
        <f t="shared" si="58"/>
        <v>3.4699999999999998</v>
      </c>
      <c r="AZ65" s="56">
        <f t="shared" si="59"/>
        <v>0</v>
      </c>
      <c r="BA65" s="57">
        <f t="shared" si="60"/>
        <v>3.4699999999999998</v>
      </c>
      <c r="BC65" s="96">
        <f>+ROUND((N65*0.25)*'Distribution Wksht'!$S$14,2)</f>
        <v>0.45</v>
      </c>
      <c r="BD65" s="56">
        <f>+ROUND((O65*0.25)*'Distribution Wksht'!$S$14,2)</f>
        <v>0</v>
      </c>
      <c r="BE65" s="57">
        <f t="shared" si="61"/>
        <v>0.45</v>
      </c>
      <c r="BF65" s="56">
        <f>+ROUND((N65*0.25)*'Distribution Wksht'!$S$15,2)</f>
        <v>0.31</v>
      </c>
      <c r="BG65" s="56">
        <f>+ROUND((O65*0.25)*'Distribution Wksht'!$S$15,2)</f>
        <v>0</v>
      </c>
      <c r="BH65" s="57">
        <f t="shared" si="62"/>
        <v>0.31</v>
      </c>
      <c r="BI65" s="56">
        <f>+ROUND((N65*0.25)*'Distribution Wksht'!$S$16,2)</f>
        <v>0.72</v>
      </c>
      <c r="BJ65" s="56">
        <f>+ROUND((O65*0.25)*'Distribution Wksht'!$S$16,2)</f>
        <v>0</v>
      </c>
      <c r="BK65" s="57">
        <f t="shared" si="63"/>
        <v>0.72</v>
      </c>
      <c r="BL65" s="56">
        <f>+ROUND((N65*0.25)*'Distribution Wksht'!$S$17,2)</f>
        <v>0.99</v>
      </c>
      <c r="BM65" s="56">
        <f>+ROUND((O65*0.25)*'Distribution Wksht'!$S$17,2)</f>
        <v>0</v>
      </c>
      <c r="BN65" s="57">
        <f t="shared" si="64"/>
        <v>0.99</v>
      </c>
      <c r="BO65" s="56">
        <f>+ROUND((N65*0.25)*'Distribution Wksht'!$S$18,2)</f>
        <v>0.99</v>
      </c>
      <c r="BP65" s="56">
        <f>+ROUND((O65*0.25)*'Distribution Wksht'!$S$18,2)</f>
        <v>0</v>
      </c>
      <c r="BQ65" s="57">
        <f t="shared" si="65"/>
        <v>0.99</v>
      </c>
      <c r="BR65" s="56">
        <f t="shared" si="66"/>
        <v>3.46</v>
      </c>
      <c r="BS65" s="56">
        <f t="shared" si="67"/>
        <v>0</v>
      </c>
      <c r="BT65" s="57">
        <f t="shared" si="68"/>
        <v>3.46</v>
      </c>
      <c r="BV65" s="96">
        <f>+ROUND((N65*0.25)*'Distribution Wksht'!$Z$14,2)</f>
        <v>0.45</v>
      </c>
      <c r="BW65" s="56">
        <f>+ROUND((O65*0.25)*'Distribution Wksht'!$Z$14,2)</f>
        <v>0</v>
      </c>
      <c r="BX65" s="57">
        <f t="shared" si="69"/>
        <v>0.45</v>
      </c>
      <c r="BY65" s="56">
        <f>+ROUND((N65*0.25)*'Distribution Wksht'!$Z$15,2)</f>
        <v>0.31</v>
      </c>
      <c r="BZ65" s="56">
        <f>+ROUND((O65*0.25)*'Distribution Wksht'!$Z$15,2)</f>
        <v>0</v>
      </c>
      <c r="CA65" s="57">
        <f t="shared" si="70"/>
        <v>0.31</v>
      </c>
      <c r="CB65" s="56">
        <f>+ROUND((N65*0.25)*'Distribution Wksht'!$Z$16,2)</f>
        <v>0.72</v>
      </c>
      <c r="CC65" s="56">
        <f>+ROUND((O65*0.25)*'Distribution Wksht'!$Z$16,2)</f>
        <v>0</v>
      </c>
      <c r="CD65" s="57">
        <f t="shared" si="71"/>
        <v>0.72</v>
      </c>
      <c r="CE65" s="56">
        <f>+ROUND((N65*0.25)*'Distribution Wksht'!$Z$17,2)</f>
        <v>0.99</v>
      </c>
      <c r="CF65" s="56">
        <f>+ROUND((O65*0.25)*'Distribution Wksht'!$Z$17,2)</f>
        <v>0</v>
      </c>
      <c r="CG65" s="57">
        <f t="shared" si="72"/>
        <v>0.99</v>
      </c>
      <c r="CH65" s="56">
        <f>+ROUND((N65*0.25)*'Distribution Wksht'!$Z$18,2)</f>
        <v>0.99</v>
      </c>
      <c r="CI65" s="56">
        <f>+ROUND((O65*0.25)*'Distribution Wksht'!$Z$18,2)</f>
        <v>0</v>
      </c>
      <c r="CJ65" s="57">
        <f t="shared" si="73"/>
        <v>0.99</v>
      </c>
      <c r="CK65" s="56">
        <f t="shared" si="74"/>
        <v>3.46</v>
      </c>
      <c r="CL65" s="56">
        <f t="shared" si="75"/>
        <v>0</v>
      </c>
      <c r="CM65" s="57">
        <f t="shared" si="76"/>
        <v>3.46</v>
      </c>
      <c r="CO65" s="96">
        <f t="shared" si="77"/>
        <v>1.82</v>
      </c>
      <c r="CP65" s="56">
        <f t="shared" si="77"/>
        <v>0</v>
      </c>
      <c r="CQ65" s="57">
        <f t="shared" si="78"/>
        <v>1.82</v>
      </c>
      <c r="CR65" s="56">
        <f t="shared" si="79"/>
        <v>1.24</v>
      </c>
      <c r="CS65" s="56">
        <f t="shared" si="79"/>
        <v>0</v>
      </c>
      <c r="CT65" s="57">
        <f t="shared" si="80"/>
        <v>1.24</v>
      </c>
      <c r="CU65" s="56">
        <f t="shared" si="81"/>
        <v>2.8599999999999994</v>
      </c>
      <c r="CV65" s="56">
        <f t="shared" si="81"/>
        <v>0</v>
      </c>
      <c r="CW65" s="57">
        <f t="shared" si="82"/>
        <v>2.8599999999999994</v>
      </c>
      <c r="CX65" s="56">
        <f t="shared" si="83"/>
        <v>3.96</v>
      </c>
      <c r="CY65" s="56">
        <f t="shared" si="83"/>
        <v>0</v>
      </c>
      <c r="CZ65" s="57">
        <f t="shared" si="84"/>
        <v>3.96</v>
      </c>
      <c r="DA65" s="56">
        <f t="shared" si="85"/>
        <v>3.9800000000000004</v>
      </c>
      <c r="DB65" s="56">
        <f t="shared" si="85"/>
        <v>0</v>
      </c>
      <c r="DC65" s="57">
        <f t="shared" si="86"/>
        <v>3.9800000000000004</v>
      </c>
      <c r="DD65" s="56">
        <f t="shared" si="87"/>
        <v>13.86</v>
      </c>
      <c r="DE65" s="56">
        <f t="shared" si="87"/>
        <v>0</v>
      </c>
      <c r="DF65" s="57">
        <f t="shared" si="88"/>
        <v>13.86</v>
      </c>
      <c r="DG65" s="147"/>
    </row>
    <row r="66" spans="1:111" ht="12.75" customHeight="1" x14ac:dyDescent="0.2">
      <c r="A66" s="121">
        <v>170000</v>
      </c>
      <c r="B66" s="136">
        <f>VLOOKUP(A66,'[6]Results - LPR'!$A$2:$C$93,3,FALSE)</f>
        <v>270320356</v>
      </c>
      <c r="C66" s="151" t="s">
        <v>237</v>
      </c>
      <c r="D66" s="107"/>
      <c r="E66" s="111"/>
      <c r="F66" s="111"/>
      <c r="G66" s="112"/>
      <c r="H66" s="113"/>
      <c r="I66" s="122">
        <v>1409.4211483891308</v>
      </c>
      <c r="J66" s="122">
        <v>0</v>
      </c>
      <c r="K66" s="122">
        <v>0</v>
      </c>
      <c r="L66" s="111">
        <f t="shared" si="89"/>
        <v>1409.4211483891308</v>
      </c>
      <c r="N66" s="58">
        <f t="shared" si="90"/>
        <v>1409.4211483891308</v>
      </c>
      <c r="O66" s="58">
        <f t="shared" si="91"/>
        <v>0</v>
      </c>
      <c r="Q66" s="97">
        <f>+ROUND((N66*0.25)*'Distribution Wksht'!$E$14,2)</f>
        <v>46.41</v>
      </c>
      <c r="R66" s="58">
        <f>+ROUND((O66*0.25)*'Distribution Wksht'!$E$14,2)</f>
        <v>0</v>
      </c>
      <c r="S66" s="59">
        <f t="shared" si="92"/>
        <v>46.41</v>
      </c>
      <c r="T66" s="58">
        <f>+ROUND((N66*0.25)*'Distribution Wksht'!$E$15,2)</f>
        <v>31.82</v>
      </c>
      <c r="U66" s="58">
        <f>+ROUND((O66*0.25)*'Distribution Wksht'!$E$15,2)</f>
        <v>0</v>
      </c>
      <c r="V66" s="59">
        <f t="shared" si="4"/>
        <v>31.82</v>
      </c>
      <c r="W66" s="58">
        <f>+ROUND((N66*0.25)*'Distribution Wksht'!$E$16,2)</f>
        <v>72.06</v>
      </c>
      <c r="X66" s="58">
        <f>+ROUND((O66*0.25)*'Distribution Wksht'!$E$16,2)</f>
        <v>0</v>
      </c>
      <c r="Y66" s="59">
        <f t="shared" si="5"/>
        <v>72.06</v>
      </c>
      <c r="Z66" s="58">
        <f>+ROUND((N66*0.25)*'Distribution Wksht'!$E$17,2)</f>
        <v>100.39</v>
      </c>
      <c r="AA66" s="58">
        <f>+ROUND((O66*0.25)*'Distribution Wksht'!$E$17,2)</f>
        <v>0</v>
      </c>
      <c r="AB66" s="59">
        <f t="shared" si="6"/>
        <v>100.39</v>
      </c>
      <c r="AC66" s="58">
        <f>+ROUND((N66*0.25)*'Distribution Wksht'!$E$18,2)</f>
        <v>101.68</v>
      </c>
      <c r="AD66" s="58">
        <f>+ROUND((O66*0.25)*'Distribution Wksht'!$E$18,2)</f>
        <v>0</v>
      </c>
      <c r="AE66" s="59">
        <f t="shared" si="7"/>
        <v>101.68</v>
      </c>
      <c r="AF66" s="58">
        <f t="shared" si="50"/>
        <v>352.36</v>
      </c>
      <c r="AG66" s="58">
        <f t="shared" si="51"/>
        <v>0</v>
      </c>
      <c r="AH66" s="59">
        <f t="shared" si="52"/>
        <v>352.36</v>
      </c>
      <c r="AI66" s="147"/>
      <c r="AJ66" s="97">
        <f>+ROUND((N66*0.25)*'Distribution Wksht'!$L$14,2)</f>
        <v>46.41</v>
      </c>
      <c r="AK66" s="58">
        <f>+ROUND((O66*0.25)*'Distribution Wksht'!$L$14,2)</f>
        <v>0</v>
      </c>
      <c r="AL66" s="59">
        <f t="shared" si="53"/>
        <v>46.41</v>
      </c>
      <c r="AM66" s="58">
        <f>+ROUND((N66*0.25)*'Distribution Wksht'!$L$15,2)</f>
        <v>31.82</v>
      </c>
      <c r="AN66" s="58">
        <f>+ROUND((O66*0.25)*'Distribution Wksht'!$L$15,2)</f>
        <v>0</v>
      </c>
      <c r="AO66" s="59">
        <f t="shared" si="54"/>
        <v>31.82</v>
      </c>
      <c r="AP66" s="58">
        <f>+ROUND((N66*0.25)*'Distribution Wksht'!$L$16,2)</f>
        <v>72.06</v>
      </c>
      <c r="AQ66" s="58">
        <f>+ROUND((O66*0.25)*'Distribution Wksht'!$L$16,2)</f>
        <v>0</v>
      </c>
      <c r="AR66" s="59">
        <f t="shared" si="55"/>
        <v>72.06</v>
      </c>
      <c r="AS66" s="58">
        <f>+ROUND((N66*0.25)*'Distribution Wksht'!$L$17,2)</f>
        <v>100.39</v>
      </c>
      <c r="AT66" s="58">
        <f>+ROUND((O66*0.25)*'Distribution Wksht'!$L$17,2)</f>
        <v>0</v>
      </c>
      <c r="AU66" s="59">
        <f t="shared" si="56"/>
        <v>100.39</v>
      </c>
      <c r="AV66" s="58">
        <f>+ROUND((N66*0.25)*'Distribution Wksht'!$L$18,2)</f>
        <v>101.68</v>
      </c>
      <c r="AW66" s="58">
        <f>+ROUND((O66*0.25)*'Distribution Wksht'!$L$18,2)</f>
        <v>0</v>
      </c>
      <c r="AX66" s="59">
        <f t="shared" si="57"/>
        <v>101.68</v>
      </c>
      <c r="AY66" s="58">
        <f t="shared" si="58"/>
        <v>352.36</v>
      </c>
      <c r="AZ66" s="58">
        <f t="shared" si="59"/>
        <v>0</v>
      </c>
      <c r="BA66" s="59">
        <f t="shared" si="60"/>
        <v>352.36</v>
      </c>
      <c r="BC66" s="97">
        <f>+ROUND((N66*0.25)*'Distribution Wksht'!$S$14,2)</f>
        <v>45.55</v>
      </c>
      <c r="BD66" s="58">
        <f>+ROUND((O66*0.25)*'Distribution Wksht'!$S$14,2)</f>
        <v>0</v>
      </c>
      <c r="BE66" s="59">
        <f t="shared" si="61"/>
        <v>45.55</v>
      </c>
      <c r="BF66" s="58">
        <f>+ROUND((N66*0.25)*'Distribution Wksht'!$S$15,2)</f>
        <v>31.31</v>
      </c>
      <c r="BG66" s="58">
        <f>+ROUND((O66*0.25)*'Distribution Wksht'!$S$15,2)</f>
        <v>0</v>
      </c>
      <c r="BH66" s="59">
        <f t="shared" si="62"/>
        <v>31.31</v>
      </c>
      <c r="BI66" s="58">
        <f>+ROUND((N66*0.25)*'Distribution Wksht'!$S$16,2)</f>
        <v>73.27</v>
      </c>
      <c r="BJ66" s="58">
        <f>+ROUND((O66*0.25)*'Distribution Wksht'!$S$16,2)</f>
        <v>0</v>
      </c>
      <c r="BK66" s="59">
        <f t="shared" si="63"/>
        <v>73.27</v>
      </c>
      <c r="BL66" s="58">
        <f>+ROUND((N66*0.25)*'Distribution Wksht'!$S$17,2)</f>
        <v>101.12</v>
      </c>
      <c r="BM66" s="58">
        <f>+ROUND((O66*0.25)*'Distribution Wksht'!$S$17,2)</f>
        <v>0</v>
      </c>
      <c r="BN66" s="59">
        <f t="shared" si="64"/>
        <v>101.12</v>
      </c>
      <c r="BO66" s="58">
        <f>+ROUND((N66*0.25)*'Distribution Wksht'!$S$18,2)</f>
        <v>101.11</v>
      </c>
      <c r="BP66" s="58">
        <f>+ROUND((O66*0.25)*'Distribution Wksht'!$S$18,2)</f>
        <v>0</v>
      </c>
      <c r="BQ66" s="59">
        <f t="shared" si="65"/>
        <v>101.11</v>
      </c>
      <c r="BR66" s="58">
        <f t="shared" si="66"/>
        <v>352.36</v>
      </c>
      <c r="BS66" s="58">
        <f t="shared" si="67"/>
        <v>0</v>
      </c>
      <c r="BT66" s="59">
        <f t="shared" si="68"/>
        <v>352.36</v>
      </c>
      <c r="BV66" s="97">
        <f>+ROUND((N66*0.25)*'Distribution Wksht'!$Z$14,2)</f>
        <v>45.55</v>
      </c>
      <c r="BW66" s="58">
        <f>+ROUND((O66*0.25)*'Distribution Wksht'!$Z$14,2)</f>
        <v>0</v>
      </c>
      <c r="BX66" s="59">
        <f t="shared" si="69"/>
        <v>45.55</v>
      </c>
      <c r="BY66" s="58">
        <f>+ROUND((N66*0.25)*'Distribution Wksht'!$Z$15,2)</f>
        <v>31.31</v>
      </c>
      <c r="BZ66" s="58">
        <f>+ROUND((O66*0.25)*'Distribution Wksht'!$Z$15,2)</f>
        <v>0</v>
      </c>
      <c r="CA66" s="59">
        <f t="shared" si="70"/>
        <v>31.31</v>
      </c>
      <c r="CB66" s="58">
        <f>+ROUND((N66*0.25)*'Distribution Wksht'!$Z$16,2)</f>
        <v>73.27</v>
      </c>
      <c r="CC66" s="58">
        <f>+ROUND((O66*0.25)*'Distribution Wksht'!$Z$16,2)</f>
        <v>0</v>
      </c>
      <c r="CD66" s="59">
        <f t="shared" si="71"/>
        <v>73.27</v>
      </c>
      <c r="CE66" s="58">
        <f>+ROUND((N66*0.25)*'Distribution Wksht'!$Z$17,2)</f>
        <v>101.12</v>
      </c>
      <c r="CF66" s="58">
        <f>+ROUND((O66*0.25)*'Distribution Wksht'!$Z$17,2)</f>
        <v>0</v>
      </c>
      <c r="CG66" s="59">
        <f t="shared" si="72"/>
        <v>101.12</v>
      </c>
      <c r="CH66" s="58">
        <f>+ROUND((N66*0.25)*'Distribution Wksht'!$Z$18,2)</f>
        <v>101.11</v>
      </c>
      <c r="CI66" s="58">
        <f>+ROUND((O66*0.25)*'Distribution Wksht'!$Z$18,2)</f>
        <v>0</v>
      </c>
      <c r="CJ66" s="59">
        <f t="shared" si="73"/>
        <v>101.11</v>
      </c>
      <c r="CK66" s="58">
        <f t="shared" si="74"/>
        <v>352.36</v>
      </c>
      <c r="CL66" s="58">
        <f t="shared" si="75"/>
        <v>0</v>
      </c>
      <c r="CM66" s="59">
        <f t="shared" si="76"/>
        <v>352.36</v>
      </c>
      <c r="CO66" s="97">
        <f t="shared" si="77"/>
        <v>183.92000000000002</v>
      </c>
      <c r="CP66" s="58">
        <f t="shared" si="77"/>
        <v>0</v>
      </c>
      <c r="CQ66" s="59">
        <f t="shared" si="78"/>
        <v>183.92000000000002</v>
      </c>
      <c r="CR66" s="58">
        <f t="shared" si="79"/>
        <v>126.26</v>
      </c>
      <c r="CS66" s="58">
        <f t="shared" si="79"/>
        <v>0</v>
      </c>
      <c r="CT66" s="59">
        <f t="shared" si="80"/>
        <v>126.26</v>
      </c>
      <c r="CU66" s="58">
        <f t="shared" si="81"/>
        <v>290.65999999999997</v>
      </c>
      <c r="CV66" s="58">
        <f t="shared" si="81"/>
        <v>0</v>
      </c>
      <c r="CW66" s="59">
        <f t="shared" si="82"/>
        <v>290.65999999999997</v>
      </c>
      <c r="CX66" s="58">
        <f t="shared" si="83"/>
        <v>403.02</v>
      </c>
      <c r="CY66" s="58">
        <f t="shared" si="83"/>
        <v>0</v>
      </c>
      <c r="CZ66" s="59">
        <f t="shared" si="84"/>
        <v>403.02</v>
      </c>
      <c r="DA66" s="58">
        <f t="shared" si="85"/>
        <v>405.58000000000004</v>
      </c>
      <c r="DB66" s="58">
        <f t="shared" si="85"/>
        <v>0</v>
      </c>
      <c r="DC66" s="59">
        <f t="shared" si="86"/>
        <v>405.58000000000004</v>
      </c>
      <c r="DD66" s="58">
        <f t="shared" si="87"/>
        <v>1409.44</v>
      </c>
      <c r="DE66" s="58">
        <f t="shared" si="87"/>
        <v>0</v>
      </c>
      <c r="DF66" s="59">
        <f t="shared" si="88"/>
        <v>1409.44</v>
      </c>
      <c r="DG66" s="147"/>
    </row>
    <row r="67" spans="1:111" ht="12.75" customHeight="1" x14ac:dyDescent="0.2">
      <c r="A67" s="119">
        <v>70342</v>
      </c>
      <c r="B67" s="135">
        <f>VLOOKUP(A67,'[6]Results - LPR'!$A$2:$C$93,3,FALSE)</f>
        <v>260154643</v>
      </c>
      <c r="C67" s="150" t="s">
        <v>238</v>
      </c>
      <c r="D67" s="108"/>
      <c r="E67" s="110"/>
      <c r="F67" s="110"/>
      <c r="G67" s="114"/>
      <c r="H67" s="115"/>
      <c r="I67" s="120">
        <v>49765.728614786065</v>
      </c>
      <c r="J67" s="120">
        <v>0</v>
      </c>
      <c r="K67" s="120">
        <v>0</v>
      </c>
      <c r="L67" s="110">
        <f t="shared" si="89"/>
        <v>49765.728614786065</v>
      </c>
      <c r="N67" s="56">
        <f t="shared" si="90"/>
        <v>49765.728614786065</v>
      </c>
      <c r="O67" s="56">
        <f t="shared" si="91"/>
        <v>0</v>
      </c>
      <c r="Q67" s="96">
        <f>+ROUND((N67*0.25)*'Distribution Wksht'!$E$14,2)</f>
        <v>1638.61</v>
      </c>
      <c r="R67" s="56">
        <f>+ROUND((O67*0.25)*'Distribution Wksht'!$E$14,2)</f>
        <v>0</v>
      </c>
      <c r="S67" s="57">
        <f t="shared" si="92"/>
        <v>1638.61</v>
      </c>
      <c r="T67" s="56">
        <f>+ROUND((N67*0.25)*'Distribution Wksht'!$E$15,2)</f>
        <v>1123.4100000000001</v>
      </c>
      <c r="U67" s="56">
        <f>+ROUND((O67*0.25)*'Distribution Wksht'!$E$15,2)</f>
        <v>0</v>
      </c>
      <c r="V67" s="57">
        <f t="shared" si="4"/>
        <v>1123.4100000000001</v>
      </c>
      <c r="W67" s="56">
        <f>+ROUND((N67*0.25)*'Distribution Wksht'!$E$16,2)</f>
        <v>2544.44</v>
      </c>
      <c r="X67" s="56">
        <f>+ROUND((O67*0.25)*'Distribution Wksht'!$E$16,2)</f>
        <v>0</v>
      </c>
      <c r="Y67" s="57">
        <f t="shared" si="5"/>
        <v>2544.44</v>
      </c>
      <c r="Z67" s="56">
        <f>+ROUND((N67*0.25)*'Distribution Wksht'!$E$17,2)</f>
        <v>3544.77</v>
      </c>
      <c r="AA67" s="56">
        <f>+ROUND((O67*0.25)*'Distribution Wksht'!$E$17,2)</f>
        <v>0</v>
      </c>
      <c r="AB67" s="57">
        <f t="shared" si="6"/>
        <v>3544.77</v>
      </c>
      <c r="AC67" s="56">
        <f>+ROUND((N67*0.25)*'Distribution Wksht'!$E$18,2)</f>
        <v>3590.19</v>
      </c>
      <c r="AD67" s="56">
        <f>+ROUND((O67*0.25)*'Distribution Wksht'!$E$18,2)</f>
        <v>0</v>
      </c>
      <c r="AE67" s="57">
        <f t="shared" si="7"/>
        <v>3590.19</v>
      </c>
      <c r="AF67" s="56">
        <f t="shared" si="50"/>
        <v>12441.42</v>
      </c>
      <c r="AG67" s="56">
        <f t="shared" si="51"/>
        <v>0</v>
      </c>
      <c r="AH67" s="57">
        <f t="shared" si="52"/>
        <v>12441.42</v>
      </c>
      <c r="AI67" s="147"/>
      <c r="AJ67" s="96">
        <f>+ROUND((N67*0.25)*'Distribution Wksht'!$L$14,2)</f>
        <v>1638.61</v>
      </c>
      <c r="AK67" s="56">
        <f>+ROUND((O67*0.25)*'Distribution Wksht'!$L$14,2)</f>
        <v>0</v>
      </c>
      <c r="AL67" s="57">
        <f t="shared" si="53"/>
        <v>1638.61</v>
      </c>
      <c r="AM67" s="56">
        <f>+ROUND((N67*0.25)*'Distribution Wksht'!$L$15,2)</f>
        <v>1123.4100000000001</v>
      </c>
      <c r="AN67" s="56">
        <f>+ROUND((O67*0.25)*'Distribution Wksht'!$L$15,2)</f>
        <v>0</v>
      </c>
      <c r="AO67" s="57">
        <f t="shared" si="54"/>
        <v>1123.4100000000001</v>
      </c>
      <c r="AP67" s="56">
        <f>+ROUND((N67*0.25)*'Distribution Wksht'!$L$16,2)</f>
        <v>2544.44</v>
      </c>
      <c r="AQ67" s="56">
        <f>+ROUND((O67*0.25)*'Distribution Wksht'!$L$16,2)</f>
        <v>0</v>
      </c>
      <c r="AR67" s="57">
        <f t="shared" si="55"/>
        <v>2544.44</v>
      </c>
      <c r="AS67" s="56">
        <f>+ROUND((N67*0.25)*'Distribution Wksht'!$L$17,2)</f>
        <v>3544.77</v>
      </c>
      <c r="AT67" s="56">
        <f>+ROUND((O67*0.25)*'Distribution Wksht'!$L$17,2)</f>
        <v>0</v>
      </c>
      <c r="AU67" s="57">
        <f t="shared" si="56"/>
        <v>3544.77</v>
      </c>
      <c r="AV67" s="56">
        <f>+ROUND((N67*0.25)*'Distribution Wksht'!$L$18,2)</f>
        <v>3590.19</v>
      </c>
      <c r="AW67" s="56">
        <f>+ROUND((O67*0.25)*'Distribution Wksht'!$L$18,2)</f>
        <v>0</v>
      </c>
      <c r="AX67" s="57">
        <f t="shared" si="57"/>
        <v>3590.19</v>
      </c>
      <c r="AY67" s="56">
        <f t="shared" si="58"/>
        <v>12441.42</v>
      </c>
      <c r="AZ67" s="56">
        <f t="shared" si="59"/>
        <v>0</v>
      </c>
      <c r="BA67" s="57">
        <f t="shared" si="60"/>
        <v>12441.42</v>
      </c>
      <c r="BC67" s="96">
        <f>+ROUND((N67*0.25)*'Distribution Wksht'!$S$14,2)</f>
        <v>1608.29</v>
      </c>
      <c r="BD67" s="56">
        <f>+ROUND((O67*0.25)*'Distribution Wksht'!$S$14,2)</f>
        <v>0</v>
      </c>
      <c r="BE67" s="57">
        <f t="shared" si="61"/>
        <v>1608.29</v>
      </c>
      <c r="BF67" s="56">
        <f>+ROUND((N67*0.25)*'Distribution Wksht'!$S$15,2)</f>
        <v>1105.3900000000001</v>
      </c>
      <c r="BG67" s="56">
        <f>+ROUND((O67*0.25)*'Distribution Wksht'!$S$15,2)</f>
        <v>0</v>
      </c>
      <c r="BH67" s="57">
        <f t="shared" si="62"/>
        <v>1105.3900000000001</v>
      </c>
      <c r="BI67" s="56">
        <f>+ROUND((N67*0.25)*'Distribution Wksht'!$S$16,2)</f>
        <v>2587.04</v>
      </c>
      <c r="BJ67" s="56">
        <f>+ROUND((O67*0.25)*'Distribution Wksht'!$S$16,2)</f>
        <v>0</v>
      </c>
      <c r="BK67" s="57">
        <f t="shared" si="63"/>
        <v>2587.04</v>
      </c>
      <c r="BL67" s="56">
        <f>+ROUND((N67*0.25)*'Distribution Wksht'!$S$17,2)</f>
        <v>3570.52</v>
      </c>
      <c r="BM67" s="56">
        <f>+ROUND((O67*0.25)*'Distribution Wksht'!$S$17,2)</f>
        <v>0</v>
      </c>
      <c r="BN67" s="57">
        <f t="shared" si="64"/>
        <v>3570.52</v>
      </c>
      <c r="BO67" s="56">
        <f>+ROUND((N67*0.25)*'Distribution Wksht'!$S$18,2)</f>
        <v>3570.18</v>
      </c>
      <c r="BP67" s="56">
        <f>+ROUND((O67*0.25)*'Distribution Wksht'!$S$18,2)</f>
        <v>0</v>
      </c>
      <c r="BQ67" s="57">
        <f t="shared" si="65"/>
        <v>3570.18</v>
      </c>
      <c r="BR67" s="56">
        <f t="shared" si="66"/>
        <v>12441.42</v>
      </c>
      <c r="BS67" s="56">
        <f t="shared" si="67"/>
        <v>0</v>
      </c>
      <c r="BT67" s="57">
        <f t="shared" si="68"/>
        <v>12441.42</v>
      </c>
      <c r="BV67" s="96">
        <f>+ROUND((N67*0.25)*'Distribution Wksht'!$Z$14,2)</f>
        <v>1608.29</v>
      </c>
      <c r="BW67" s="56">
        <f>+ROUND((O67*0.25)*'Distribution Wksht'!$Z$14,2)</f>
        <v>0</v>
      </c>
      <c r="BX67" s="57">
        <f t="shared" si="69"/>
        <v>1608.29</v>
      </c>
      <c r="BY67" s="56">
        <f>+ROUND((N67*0.25)*'Distribution Wksht'!$Z$15,2)</f>
        <v>1105.3900000000001</v>
      </c>
      <c r="BZ67" s="56">
        <f>+ROUND((O67*0.25)*'Distribution Wksht'!$Z$15,2)</f>
        <v>0</v>
      </c>
      <c r="CA67" s="57">
        <f t="shared" si="70"/>
        <v>1105.3900000000001</v>
      </c>
      <c r="CB67" s="56">
        <f>+ROUND((N67*0.25)*'Distribution Wksht'!$Z$16,2)</f>
        <v>2587.04</v>
      </c>
      <c r="CC67" s="56">
        <f>+ROUND((O67*0.25)*'Distribution Wksht'!$Z$16,2)</f>
        <v>0</v>
      </c>
      <c r="CD67" s="57">
        <f t="shared" si="71"/>
        <v>2587.04</v>
      </c>
      <c r="CE67" s="56">
        <f>+ROUND((N67*0.25)*'Distribution Wksht'!$Z$17,2)</f>
        <v>3570.52</v>
      </c>
      <c r="CF67" s="56">
        <f>+ROUND((O67*0.25)*'Distribution Wksht'!$Z$17,2)</f>
        <v>0</v>
      </c>
      <c r="CG67" s="57">
        <f t="shared" si="72"/>
        <v>3570.52</v>
      </c>
      <c r="CH67" s="56">
        <f>+ROUND((N67*0.25)*'Distribution Wksht'!$Z$18,2)</f>
        <v>3570.18</v>
      </c>
      <c r="CI67" s="56">
        <f>+ROUND((O67*0.25)*'Distribution Wksht'!$Z$18,2)</f>
        <v>0</v>
      </c>
      <c r="CJ67" s="57">
        <f t="shared" si="73"/>
        <v>3570.18</v>
      </c>
      <c r="CK67" s="56">
        <f t="shared" si="74"/>
        <v>12441.42</v>
      </c>
      <c r="CL67" s="56">
        <f t="shared" si="75"/>
        <v>0</v>
      </c>
      <c r="CM67" s="57">
        <f t="shared" si="76"/>
        <v>12441.42</v>
      </c>
      <c r="CO67" s="96">
        <f t="shared" si="77"/>
        <v>6493.8</v>
      </c>
      <c r="CP67" s="56">
        <f t="shared" si="77"/>
        <v>0</v>
      </c>
      <c r="CQ67" s="57">
        <f t="shared" si="78"/>
        <v>6493.8</v>
      </c>
      <c r="CR67" s="56">
        <f t="shared" si="79"/>
        <v>4457.6000000000004</v>
      </c>
      <c r="CS67" s="56">
        <f t="shared" si="79"/>
        <v>0</v>
      </c>
      <c r="CT67" s="57">
        <f t="shared" si="80"/>
        <v>4457.6000000000004</v>
      </c>
      <c r="CU67" s="56">
        <f t="shared" si="81"/>
        <v>10262.959999999999</v>
      </c>
      <c r="CV67" s="56">
        <f t="shared" si="81"/>
        <v>0</v>
      </c>
      <c r="CW67" s="57">
        <f t="shared" si="82"/>
        <v>10262.959999999999</v>
      </c>
      <c r="CX67" s="56">
        <f t="shared" si="83"/>
        <v>14230.58</v>
      </c>
      <c r="CY67" s="56">
        <f t="shared" si="83"/>
        <v>0</v>
      </c>
      <c r="CZ67" s="57">
        <f t="shared" si="84"/>
        <v>14230.58</v>
      </c>
      <c r="DA67" s="56">
        <f t="shared" si="85"/>
        <v>14320.74</v>
      </c>
      <c r="DB67" s="56">
        <f t="shared" si="85"/>
        <v>0</v>
      </c>
      <c r="DC67" s="57">
        <f t="shared" si="86"/>
        <v>14320.74</v>
      </c>
      <c r="DD67" s="56">
        <f t="shared" si="87"/>
        <v>49765.68</v>
      </c>
      <c r="DE67" s="56">
        <f t="shared" si="87"/>
        <v>0</v>
      </c>
      <c r="DF67" s="57">
        <f t="shared" si="88"/>
        <v>49765.68</v>
      </c>
      <c r="DG67" s="147"/>
    </row>
    <row r="68" spans="1:111" ht="12.75" customHeight="1" x14ac:dyDescent="0.2">
      <c r="A68" s="121">
        <v>76491</v>
      </c>
      <c r="B68" s="136">
        <f>VLOOKUP(A68,'[6]Results - LPR'!$A$2:$C$93,3,FALSE)</f>
        <v>721325340</v>
      </c>
      <c r="C68" s="151" t="s">
        <v>291</v>
      </c>
      <c r="D68" s="107"/>
      <c r="E68" s="111"/>
      <c r="F68" s="111"/>
      <c r="G68" s="112"/>
      <c r="H68" s="113"/>
      <c r="I68" s="122">
        <v>59239.668746401716</v>
      </c>
      <c r="J68" s="122">
        <v>6696.5305722533276</v>
      </c>
      <c r="K68" s="122">
        <v>0</v>
      </c>
      <c r="L68" s="111">
        <f t="shared" ref="L68:L91" si="93">+I68+J68+K68</f>
        <v>65936.199318655039</v>
      </c>
      <c r="N68" s="58">
        <f t="shared" ref="N68:N91" si="94">+I68</f>
        <v>59239.668746401716</v>
      </c>
      <c r="O68" s="58">
        <f t="shared" ref="O68:O91" si="95">+J68</f>
        <v>6696.5305722533276</v>
      </c>
      <c r="Q68" s="97">
        <f>+ROUND((N68*0.25)*'Distribution Wksht'!$E$14,2)</f>
        <v>1950.56</v>
      </c>
      <c r="R68" s="58">
        <f>+ROUND((O68*0.25)*'Distribution Wksht'!$E$14,2)</f>
        <v>220.49</v>
      </c>
      <c r="S68" s="59">
        <f t="shared" ref="S68:S91" si="96">+Q68+R68</f>
        <v>2171.0500000000002</v>
      </c>
      <c r="T68" s="58">
        <f>+ROUND((N68*0.25)*'Distribution Wksht'!$E$15,2)</f>
        <v>1337.28</v>
      </c>
      <c r="U68" s="58">
        <f>+ROUND((O68*0.25)*'Distribution Wksht'!$E$15,2)</f>
        <v>151.16999999999999</v>
      </c>
      <c r="V68" s="59">
        <f t="shared" ref="V68:V91" si="97">+T68+U68</f>
        <v>1488.45</v>
      </c>
      <c r="W68" s="58">
        <f>+ROUND((N68*0.25)*'Distribution Wksht'!$E$16,2)</f>
        <v>3028.83</v>
      </c>
      <c r="X68" s="58">
        <f>+ROUND((O68*0.25)*'Distribution Wksht'!$E$16,2)</f>
        <v>342.38</v>
      </c>
      <c r="Y68" s="59">
        <f t="shared" ref="Y68:Y91" si="98">+W68+X68</f>
        <v>3371.21</v>
      </c>
      <c r="Z68" s="58">
        <f>+ROUND((N68*0.25)*'Distribution Wksht'!$E$17,2)</f>
        <v>4219.59</v>
      </c>
      <c r="AA68" s="58">
        <f>+ROUND((O68*0.25)*'Distribution Wksht'!$E$17,2)</f>
        <v>476.99</v>
      </c>
      <c r="AB68" s="59">
        <f t="shared" ref="AB68:AB91" si="99">+Z68+AA68</f>
        <v>4696.58</v>
      </c>
      <c r="AC68" s="58">
        <f>+ROUND((N68*0.25)*'Distribution Wksht'!$E$18,2)</f>
        <v>4273.66</v>
      </c>
      <c r="AD68" s="58">
        <f>+ROUND((O68*0.25)*'Distribution Wksht'!$E$18,2)</f>
        <v>483.1</v>
      </c>
      <c r="AE68" s="59">
        <f t="shared" ref="AE68:AE91" si="100">+AC68+AD68</f>
        <v>4756.76</v>
      </c>
      <c r="AF68" s="58">
        <f t="shared" si="50"/>
        <v>14809.92</v>
      </c>
      <c r="AG68" s="58">
        <f t="shared" si="51"/>
        <v>1674.13</v>
      </c>
      <c r="AH68" s="59">
        <f t="shared" si="52"/>
        <v>16484.05</v>
      </c>
      <c r="AI68" s="147"/>
      <c r="AJ68" s="97">
        <f>+ROUND((N68*0.25)*'Distribution Wksht'!$L$14,2)</f>
        <v>1950.56</v>
      </c>
      <c r="AK68" s="58">
        <f>+ROUND((O68*0.25)*'Distribution Wksht'!$L$14,2)</f>
        <v>220.49</v>
      </c>
      <c r="AL68" s="59">
        <f t="shared" ref="AL68:AL100" si="101">+AJ68+AK68</f>
        <v>2171.0500000000002</v>
      </c>
      <c r="AM68" s="58">
        <f>+ROUND((N68*0.25)*'Distribution Wksht'!$L$15,2)</f>
        <v>1337.28</v>
      </c>
      <c r="AN68" s="58">
        <f>+ROUND((O68*0.25)*'Distribution Wksht'!$L$15,2)</f>
        <v>151.16999999999999</v>
      </c>
      <c r="AO68" s="59">
        <f t="shared" ref="AO68:AO100" si="102">+AM68+AN68</f>
        <v>1488.45</v>
      </c>
      <c r="AP68" s="58">
        <f>+ROUND((N68*0.25)*'Distribution Wksht'!$L$16,2)</f>
        <v>3028.83</v>
      </c>
      <c r="AQ68" s="58">
        <f>+ROUND((O68*0.25)*'Distribution Wksht'!$L$16,2)</f>
        <v>342.38</v>
      </c>
      <c r="AR68" s="59">
        <f t="shared" ref="AR68:AR100" si="103">+AP68+AQ68</f>
        <v>3371.21</v>
      </c>
      <c r="AS68" s="58">
        <f>+ROUND((N68*0.25)*'Distribution Wksht'!$L$17,2)</f>
        <v>4219.59</v>
      </c>
      <c r="AT68" s="58">
        <f>+ROUND((O68*0.25)*'Distribution Wksht'!$L$17,2)</f>
        <v>476.99</v>
      </c>
      <c r="AU68" s="59">
        <f t="shared" ref="AU68:AU100" si="104">+AS68+AT68</f>
        <v>4696.58</v>
      </c>
      <c r="AV68" s="58">
        <f>+ROUND((N68*0.25)*'Distribution Wksht'!$L$18,2)</f>
        <v>4273.66</v>
      </c>
      <c r="AW68" s="58">
        <f>+ROUND((O68*0.25)*'Distribution Wksht'!$L$18,2)</f>
        <v>483.1</v>
      </c>
      <c r="AX68" s="59">
        <f t="shared" ref="AX68:AX100" si="105">+AV68+AW68</f>
        <v>4756.76</v>
      </c>
      <c r="AY68" s="58">
        <f t="shared" si="58"/>
        <v>14809.92</v>
      </c>
      <c r="AZ68" s="58">
        <f t="shared" si="59"/>
        <v>1674.13</v>
      </c>
      <c r="BA68" s="59">
        <f t="shared" si="60"/>
        <v>16484.05</v>
      </c>
      <c r="BC68" s="97">
        <f>+ROUND((N68*0.25)*'Distribution Wksht'!$S$14,2)</f>
        <v>1914.47</v>
      </c>
      <c r="BD68" s="58">
        <f>+ROUND((O68*0.25)*'Distribution Wksht'!$S$14,2)</f>
        <v>216.41</v>
      </c>
      <c r="BE68" s="59">
        <f t="shared" ref="BE68:BE100" si="106">+BC68+BD68</f>
        <v>2130.88</v>
      </c>
      <c r="BF68" s="58">
        <f>+ROUND((N68*0.25)*'Distribution Wksht'!$S$15,2)</f>
        <v>1315.83</v>
      </c>
      <c r="BG68" s="58">
        <f>+ROUND((O68*0.25)*'Distribution Wksht'!$S$15,2)</f>
        <v>148.74</v>
      </c>
      <c r="BH68" s="59">
        <f t="shared" ref="BH68:BH91" si="107">+BF68+BG68</f>
        <v>1464.57</v>
      </c>
      <c r="BI68" s="58">
        <f>+ROUND((N68*0.25)*'Distribution Wksht'!$S$16,2)</f>
        <v>3079.54</v>
      </c>
      <c r="BJ68" s="58">
        <f>+ROUND((O68*0.25)*'Distribution Wksht'!$S$16,2)</f>
        <v>348.12</v>
      </c>
      <c r="BK68" s="59">
        <f t="shared" ref="BK68:BK91" si="108">+BI68+BJ68</f>
        <v>3427.66</v>
      </c>
      <c r="BL68" s="58">
        <f>+ROUND((N68*0.25)*'Distribution Wksht'!$S$17,2)</f>
        <v>4250.25</v>
      </c>
      <c r="BM68" s="58">
        <f>+ROUND((O68*0.25)*'Distribution Wksht'!$S$17,2)</f>
        <v>480.45</v>
      </c>
      <c r="BN68" s="59">
        <f t="shared" ref="BN68:BN91" si="109">+BL68+BM68</f>
        <v>4730.7</v>
      </c>
      <c r="BO68" s="58">
        <f>+ROUND((N68*0.25)*'Distribution Wksht'!$S$18,2)</f>
        <v>4249.84</v>
      </c>
      <c r="BP68" s="58">
        <f>+ROUND((O68*0.25)*'Distribution Wksht'!$S$18,2)</f>
        <v>480.41</v>
      </c>
      <c r="BQ68" s="59">
        <f t="shared" ref="BQ68:BQ91" si="110">+BO68+BP68</f>
        <v>4730.25</v>
      </c>
      <c r="BR68" s="58">
        <f t="shared" si="66"/>
        <v>14809.93</v>
      </c>
      <c r="BS68" s="58">
        <f t="shared" si="67"/>
        <v>1674.13</v>
      </c>
      <c r="BT68" s="59">
        <f t="shared" si="68"/>
        <v>16484.060000000001</v>
      </c>
      <c r="BV68" s="97">
        <f>+ROUND((N68*0.25)*'Distribution Wksht'!$Z$14,2)</f>
        <v>1914.47</v>
      </c>
      <c r="BW68" s="58">
        <f>+ROUND((O68*0.25)*'Distribution Wksht'!$Z$14,2)</f>
        <v>216.41</v>
      </c>
      <c r="BX68" s="59">
        <f t="shared" ref="BX68:BX91" si="111">+BV68+BW68</f>
        <v>2130.88</v>
      </c>
      <c r="BY68" s="58">
        <f>+ROUND((N68*0.25)*'Distribution Wksht'!$Z$15,2)</f>
        <v>1315.83</v>
      </c>
      <c r="BZ68" s="58">
        <f>+ROUND((O68*0.25)*'Distribution Wksht'!$Z$15,2)</f>
        <v>148.74</v>
      </c>
      <c r="CA68" s="59">
        <f t="shared" ref="CA68:CA91" si="112">+BY68+BZ68</f>
        <v>1464.57</v>
      </c>
      <c r="CB68" s="58">
        <f>+ROUND((N68*0.25)*'Distribution Wksht'!$Z$16,2)</f>
        <v>3079.54</v>
      </c>
      <c r="CC68" s="58">
        <f>+ROUND((O68*0.25)*'Distribution Wksht'!$Z$16,2)</f>
        <v>348.12</v>
      </c>
      <c r="CD68" s="59">
        <f t="shared" ref="CD68:CD91" si="113">+CB68+CC68</f>
        <v>3427.66</v>
      </c>
      <c r="CE68" s="58">
        <f>+ROUND((N68*0.25)*'Distribution Wksht'!$Z$17,2)</f>
        <v>4250.25</v>
      </c>
      <c r="CF68" s="58">
        <f>+ROUND((O68*0.25)*'Distribution Wksht'!$Z$17,2)</f>
        <v>480.45</v>
      </c>
      <c r="CG68" s="59">
        <f t="shared" ref="CG68:CG91" si="114">+CE68+CF68</f>
        <v>4730.7</v>
      </c>
      <c r="CH68" s="58">
        <f>+ROUND((N68*0.25)*'Distribution Wksht'!$Z$18,2)</f>
        <v>4249.84</v>
      </c>
      <c r="CI68" s="58">
        <f>+ROUND((O68*0.25)*'Distribution Wksht'!$Z$18,2)</f>
        <v>480.41</v>
      </c>
      <c r="CJ68" s="59">
        <f t="shared" ref="CJ68:CJ91" si="115">+CH68+CI68</f>
        <v>4730.25</v>
      </c>
      <c r="CK68" s="58">
        <f t="shared" si="74"/>
        <v>14809.93</v>
      </c>
      <c r="CL68" s="58">
        <f t="shared" si="75"/>
        <v>1674.13</v>
      </c>
      <c r="CM68" s="59">
        <f t="shared" si="76"/>
        <v>16484.060000000001</v>
      </c>
      <c r="CO68" s="97">
        <f t="shared" si="77"/>
        <v>7730.06</v>
      </c>
      <c r="CP68" s="58">
        <f t="shared" si="77"/>
        <v>873.8</v>
      </c>
      <c r="CQ68" s="59">
        <f t="shared" ref="CQ68:CQ107" si="116">+CO68+CP68</f>
        <v>8603.86</v>
      </c>
      <c r="CR68" s="58">
        <f t="shared" si="79"/>
        <v>5306.2199999999993</v>
      </c>
      <c r="CS68" s="58">
        <f t="shared" si="79"/>
        <v>599.81999999999994</v>
      </c>
      <c r="CT68" s="59">
        <f t="shared" ref="CT68:CT107" si="117">+CR68+CS68</f>
        <v>5906.0399999999991</v>
      </c>
      <c r="CU68" s="58">
        <f t="shared" si="81"/>
        <v>12216.740000000002</v>
      </c>
      <c r="CV68" s="58">
        <f t="shared" si="81"/>
        <v>1381</v>
      </c>
      <c r="CW68" s="59">
        <f t="shared" ref="CW68:CW107" si="118">+CU68+CV68</f>
        <v>13597.740000000002</v>
      </c>
      <c r="CX68" s="58">
        <f t="shared" si="83"/>
        <v>16939.68</v>
      </c>
      <c r="CY68" s="58">
        <f t="shared" si="83"/>
        <v>1914.88</v>
      </c>
      <c r="CZ68" s="59">
        <f t="shared" ref="CZ68:CZ107" si="119">+CX68+CY68</f>
        <v>18854.560000000001</v>
      </c>
      <c r="DA68" s="58">
        <f t="shared" si="85"/>
        <v>17047</v>
      </c>
      <c r="DB68" s="58">
        <f t="shared" si="85"/>
        <v>1927.0200000000002</v>
      </c>
      <c r="DC68" s="59">
        <f t="shared" ref="DC68:DC107" si="120">+DA68+DB68</f>
        <v>18974.02</v>
      </c>
      <c r="DD68" s="58">
        <f t="shared" si="87"/>
        <v>59239.7</v>
      </c>
      <c r="DE68" s="58">
        <f t="shared" si="87"/>
        <v>6696.52</v>
      </c>
      <c r="DF68" s="59">
        <f t="shared" si="88"/>
        <v>65936.22</v>
      </c>
      <c r="DG68" s="147"/>
    </row>
    <row r="69" spans="1:111" ht="12.75" hidden="1" customHeight="1" x14ac:dyDescent="0.2">
      <c r="A69" s="119">
        <v>70956</v>
      </c>
      <c r="B69" s="135">
        <f>VLOOKUP(A69,'[6]Results - LPR'!$A$2:$C$93,3,FALSE)</f>
        <v>203150576</v>
      </c>
      <c r="C69" s="150" t="s">
        <v>239</v>
      </c>
      <c r="D69" s="108"/>
      <c r="E69" s="110"/>
      <c r="F69" s="110"/>
      <c r="G69" s="114"/>
      <c r="H69" s="115"/>
      <c r="I69" s="120">
        <v>0</v>
      </c>
      <c r="J69" s="120">
        <v>0</v>
      </c>
      <c r="K69" s="120">
        <v>0</v>
      </c>
      <c r="L69" s="110">
        <f t="shared" si="93"/>
        <v>0</v>
      </c>
      <c r="N69" s="56">
        <f t="shared" si="94"/>
        <v>0</v>
      </c>
      <c r="O69" s="56">
        <f t="shared" si="95"/>
        <v>0</v>
      </c>
      <c r="Q69" s="96">
        <f>+ROUND((N69*0.25)*'Distribution Wksht'!$E$14,2)</f>
        <v>0</v>
      </c>
      <c r="R69" s="56"/>
      <c r="S69" s="57">
        <f t="shared" si="96"/>
        <v>0</v>
      </c>
      <c r="T69" s="56">
        <f>+ROUND((N69*0.25)*'Distribution Wksht'!$E$15,2)</f>
        <v>0</v>
      </c>
      <c r="U69" s="56"/>
      <c r="V69" s="57">
        <f t="shared" si="97"/>
        <v>0</v>
      </c>
      <c r="W69" s="56">
        <f>+ROUND((N69*0.25)*'Distribution Wksht'!$E$16,2)</f>
        <v>0</v>
      </c>
      <c r="X69" s="56"/>
      <c r="Y69" s="57">
        <f t="shared" si="98"/>
        <v>0</v>
      </c>
      <c r="Z69" s="56">
        <f>+ROUND((N69*0.25)*'Distribution Wksht'!$E$17,2)</f>
        <v>0</v>
      </c>
      <c r="AA69" s="56"/>
      <c r="AB69" s="57">
        <f t="shared" si="99"/>
        <v>0</v>
      </c>
      <c r="AC69" s="56">
        <f>+ROUND((N69*0.25)*'Distribution Wksht'!$E$18,2)</f>
        <v>0</v>
      </c>
      <c r="AD69" s="56"/>
      <c r="AE69" s="57">
        <f t="shared" si="100"/>
        <v>0</v>
      </c>
      <c r="AF69" s="56">
        <f t="shared" ref="AF69:AF91" si="121">+Q69+T69+W69+Z69+AC69</f>
        <v>0</v>
      </c>
      <c r="AG69" s="56">
        <f t="shared" ref="AG69:AG91" si="122">+R69+U69+X69+AA69+AD69</f>
        <v>0</v>
      </c>
      <c r="AH69" s="57">
        <f t="shared" ref="AH69:AH91" si="123">+AF69+AG69</f>
        <v>0</v>
      </c>
      <c r="AJ69" s="96">
        <f>+ROUND((N69*0.25)*'Distribution Wksht'!$L$14,2)</f>
        <v>0</v>
      </c>
      <c r="AK69" s="56">
        <f>+ROUND((O69*0.25)*'Distribution Wksht'!$L$14,2)</f>
        <v>0</v>
      </c>
      <c r="AL69" s="57">
        <f t="shared" si="101"/>
        <v>0</v>
      </c>
      <c r="AM69" s="56">
        <f>+ROUND((N69*0.25)*'Distribution Wksht'!$L$15,2)</f>
        <v>0</v>
      </c>
      <c r="AN69" s="56">
        <f>+ROUND((O69*0.25)*'Distribution Wksht'!$L$15,2)</f>
        <v>0</v>
      </c>
      <c r="AO69" s="57">
        <f t="shared" si="102"/>
        <v>0</v>
      </c>
      <c r="AP69" s="56">
        <f>+ROUND((N69*0.25)*'Distribution Wksht'!$L$16,2)</f>
        <v>0</v>
      </c>
      <c r="AQ69" s="56">
        <f>+ROUND((O69*0.25)*'Distribution Wksht'!$L$16,2)</f>
        <v>0</v>
      </c>
      <c r="AR69" s="57">
        <f t="shared" si="103"/>
        <v>0</v>
      </c>
      <c r="AS69" s="56">
        <f>+ROUND((N69*0.25)*'Distribution Wksht'!$L$17,2)</f>
        <v>0</v>
      </c>
      <c r="AT69" s="56">
        <f>+ROUND((O69*0.25)*'Distribution Wksht'!$L$17,2)</f>
        <v>0</v>
      </c>
      <c r="AU69" s="57">
        <f t="shared" si="104"/>
        <v>0</v>
      </c>
      <c r="AV69" s="56">
        <f>+ROUND((N69*0.25)*'Distribution Wksht'!$L$18,2)</f>
        <v>0</v>
      </c>
      <c r="AW69" s="56">
        <f>+ROUND((O69*0.25)*'Distribution Wksht'!$L$18,2)</f>
        <v>0</v>
      </c>
      <c r="AX69" s="57">
        <f t="shared" si="105"/>
        <v>0</v>
      </c>
      <c r="AY69" s="56">
        <f t="shared" ref="AY69:AY91" si="124">+AJ69+AM69+AP69+AS69+AV69</f>
        <v>0</v>
      </c>
      <c r="AZ69" s="56">
        <f t="shared" ref="AZ69:AZ91" si="125">+AK69+AN69+AQ69+AT69+AW69</f>
        <v>0</v>
      </c>
      <c r="BA69" s="57">
        <f t="shared" ref="BA69:BA91" si="126">+AY69+AZ69</f>
        <v>0</v>
      </c>
      <c r="BC69" s="96">
        <f>+ROUND((N69*0.25)*'Distribution Wksht'!$S$14,2)</f>
        <v>0</v>
      </c>
      <c r="BD69" s="56"/>
      <c r="BE69" s="57">
        <f t="shared" si="106"/>
        <v>0</v>
      </c>
      <c r="BF69" s="56">
        <f>+ROUND((N69*0.25)*'Distribution Wksht'!$S$15,2)</f>
        <v>0</v>
      </c>
      <c r="BG69" s="56"/>
      <c r="BH69" s="57">
        <f t="shared" si="107"/>
        <v>0</v>
      </c>
      <c r="BI69" s="56">
        <f>+ROUND((N69*0.25)*'Distribution Wksht'!$S$16,2)</f>
        <v>0</v>
      </c>
      <c r="BJ69" s="56"/>
      <c r="BK69" s="57">
        <f t="shared" si="108"/>
        <v>0</v>
      </c>
      <c r="BL69" s="56">
        <f>+ROUND((N69*0.25)*'Distribution Wksht'!$S$17,2)</f>
        <v>0</v>
      </c>
      <c r="BM69" s="56"/>
      <c r="BN69" s="57">
        <f t="shared" si="109"/>
        <v>0</v>
      </c>
      <c r="BO69" s="56">
        <f>+ROUND((N69*0.25)*'Distribution Wksht'!$S$18,2)</f>
        <v>0</v>
      </c>
      <c r="BP69" s="56"/>
      <c r="BQ69" s="57">
        <f t="shared" si="110"/>
        <v>0</v>
      </c>
      <c r="BR69" s="56">
        <f t="shared" ref="BR69:BR91" si="127">+BC69+BF69+BI69+BL69+BO69</f>
        <v>0</v>
      </c>
      <c r="BS69" s="56">
        <f t="shared" ref="BS69:BS91" si="128">+BD69+BG69+BJ69+BM69+BP69</f>
        <v>0</v>
      </c>
      <c r="BT69" s="57">
        <f t="shared" ref="BT69:BT91" si="129">+BR69+BS69</f>
        <v>0</v>
      </c>
      <c r="BV69" s="96">
        <f>+ROUND((N69*0.25)*'Distribution Wksht'!$Z$14,2)</f>
        <v>0</v>
      </c>
      <c r="BW69" s="56"/>
      <c r="BX69" s="57">
        <f t="shared" si="111"/>
        <v>0</v>
      </c>
      <c r="BY69" s="56">
        <f>+ROUND((N69*0.25)*'Distribution Wksht'!$Z$15,2)</f>
        <v>0</v>
      </c>
      <c r="BZ69" s="56"/>
      <c r="CA69" s="57">
        <f t="shared" si="112"/>
        <v>0</v>
      </c>
      <c r="CB69" s="56">
        <f>+ROUND((N69*0.25)*'Distribution Wksht'!$Z$16,2)</f>
        <v>0</v>
      </c>
      <c r="CC69" s="56"/>
      <c r="CD69" s="57">
        <f t="shared" si="113"/>
        <v>0</v>
      </c>
      <c r="CE69" s="56">
        <f>+ROUND((N69*0.25)*'Distribution Wksht'!$Z$17,2)</f>
        <v>0</v>
      </c>
      <c r="CF69" s="56"/>
      <c r="CG69" s="57">
        <f t="shared" si="114"/>
        <v>0</v>
      </c>
      <c r="CH69" s="56">
        <f>+ROUND((N69*0.25)*'Distribution Wksht'!$Z$18,2)</f>
        <v>0</v>
      </c>
      <c r="CI69" s="56"/>
      <c r="CJ69" s="57">
        <f t="shared" si="115"/>
        <v>0</v>
      </c>
      <c r="CK69" s="56">
        <f t="shared" ref="CK69:CK91" si="130">+BV69+BY69+CB69+CE69+CH69</f>
        <v>0</v>
      </c>
      <c r="CL69" s="56">
        <f t="shared" ref="CL69:CL91" si="131">+BW69+BZ69+CC69+CF69+CI69</f>
        <v>0</v>
      </c>
      <c r="CM69" s="57">
        <f t="shared" ref="CM69:CM91" si="132">+CK69+CL69</f>
        <v>0</v>
      </c>
      <c r="CO69" s="96">
        <f t="shared" ref="CO69:CP107" si="133">+Q69+AJ69+BC69+BV69</f>
        <v>0</v>
      </c>
      <c r="CP69" s="56">
        <f t="shared" si="133"/>
        <v>0</v>
      </c>
      <c r="CQ69" s="57">
        <f t="shared" si="116"/>
        <v>0</v>
      </c>
      <c r="CR69" s="56">
        <f t="shared" ref="CR69:CS107" si="134">+T69+AM69+BF69+BY69</f>
        <v>0</v>
      </c>
      <c r="CS69" s="56">
        <f t="shared" si="134"/>
        <v>0</v>
      </c>
      <c r="CT69" s="57">
        <f t="shared" si="117"/>
        <v>0</v>
      </c>
      <c r="CU69" s="56">
        <f t="shared" ref="CU69:CV107" si="135">+W69+AP69+BI69+CB69</f>
        <v>0</v>
      </c>
      <c r="CV69" s="56">
        <f t="shared" si="135"/>
        <v>0</v>
      </c>
      <c r="CW69" s="57">
        <f t="shared" si="118"/>
        <v>0</v>
      </c>
      <c r="CX69" s="56">
        <f t="shared" ref="CX69:CY107" si="136">+Z69+AS69+BL69+CE69</f>
        <v>0</v>
      </c>
      <c r="CY69" s="56">
        <f t="shared" si="136"/>
        <v>0</v>
      </c>
      <c r="CZ69" s="57">
        <f t="shared" si="119"/>
        <v>0</v>
      </c>
      <c r="DA69" s="56">
        <f t="shared" ref="DA69:DB107" si="137">+AC69+AV69+BO69+CH69</f>
        <v>0</v>
      </c>
      <c r="DB69" s="56">
        <f t="shared" si="137"/>
        <v>0</v>
      </c>
      <c r="DC69" s="57">
        <f t="shared" si="120"/>
        <v>0</v>
      </c>
      <c r="DD69" s="56">
        <f t="shared" ref="DD69:DE107" si="138">+CO69+CR69+CU69+CX69+DA69</f>
        <v>0</v>
      </c>
      <c r="DE69" s="56">
        <f t="shared" si="138"/>
        <v>0</v>
      </c>
      <c r="DF69" s="57">
        <f t="shared" ref="DF69:DF107" si="139">+DD69+DE69</f>
        <v>0</v>
      </c>
    </row>
    <row r="70" spans="1:111" ht="12.75" customHeight="1" x14ac:dyDescent="0.2">
      <c r="A70" s="121">
        <v>170028</v>
      </c>
      <c r="B70" s="136">
        <f>VLOOKUP(A70,'[6]Results - LPR'!$A$2:$C$93,3,FALSE)</f>
        <v>831183200</v>
      </c>
      <c r="C70" s="151" t="s">
        <v>240</v>
      </c>
      <c r="D70" s="107"/>
      <c r="E70" s="111"/>
      <c r="F70" s="111"/>
      <c r="G70" s="112"/>
      <c r="H70" s="113"/>
      <c r="I70" s="122">
        <v>103822.26757881355</v>
      </c>
      <c r="J70" s="122">
        <v>0</v>
      </c>
      <c r="K70" s="122">
        <v>0</v>
      </c>
      <c r="L70" s="111">
        <f t="shared" si="93"/>
        <v>103822.26757881355</v>
      </c>
      <c r="N70" s="58">
        <f t="shared" si="94"/>
        <v>103822.26757881355</v>
      </c>
      <c r="O70" s="58">
        <f t="shared" si="95"/>
        <v>0</v>
      </c>
      <c r="Q70" s="97">
        <f>+ROUND((N70*0.25)*'Distribution Wksht'!$E$14,2)</f>
        <v>3418.51</v>
      </c>
      <c r="R70" s="58">
        <f>+ROUND((O70*0.25)*'Distribution Wksht'!$E$14,2)</f>
        <v>0</v>
      </c>
      <c r="S70" s="59">
        <f t="shared" si="96"/>
        <v>3418.51</v>
      </c>
      <c r="T70" s="58">
        <f>+ROUND((N70*0.25)*'Distribution Wksht'!$E$15,2)</f>
        <v>2343.69</v>
      </c>
      <c r="U70" s="58">
        <f>+ROUND((O70*0.25)*'Distribution Wksht'!$E$15,2)</f>
        <v>0</v>
      </c>
      <c r="V70" s="59">
        <f t="shared" si="97"/>
        <v>2343.69</v>
      </c>
      <c r="W70" s="58">
        <f>+ROUND((N70*0.25)*'Distribution Wksht'!$E$16,2)</f>
        <v>5308.26</v>
      </c>
      <c r="X70" s="58">
        <f>+ROUND((O70*0.25)*'Distribution Wksht'!$E$16,2)</f>
        <v>0</v>
      </c>
      <c r="Y70" s="59">
        <f t="shared" si="98"/>
        <v>5308.26</v>
      </c>
      <c r="Z70" s="58">
        <f>+ROUND((N70*0.25)*'Distribution Wksht'!$E$17,2)</f>
        <v>7395.18</v>
      </c>
      <c r="AA70" s="58">
        <f>+ROUND((O70*0.25)*'Distribution Wksht'!$E$17,2)</f>
        <v>0</v>
      </c>
      <c r="AB70" s="59">
        <f t="shared" si="99"/>
        <v>7395.18</v>
      </c>
      <c r="AC70" s="58">
        <f>+ROUND((N70*0.25)*'Distribution Wksht'!$E$18,2)</f>
        <v>7489.93</v>
      </c>
      <c r="AD70" s="58">
        <f>+ROUND((O70*0.25)*'Distribution Wksht'!$E$18,2)</f>
        <v>0</v>
      </c>
      <c r="AE70" s="59">
        <f t="shared" si="100"/>
        <v>7489.93</v>
      </c>
      <c r="AF70" s="58">
        <f t="shared" si="121"/>
        <v>25955.57</v>
      </c>
      <c r="AG70" s="58">
        <f t="shared" si="122"/>
        <v>0</v>
      </c>
      <c r="AH70" s="59">
        <f t="shared" si="123"/>
        <v>25955.57</v>
      </c>
      <c r="AI70" s="147"/>
      <c r="AJ70" s="97">
        <f>+ROUND((N70*0.25)*'Distribution Wksht'!$L$14,2)</f>
        <v>3418.51</v>
      </c>
      <c r="AK70" s="58">
        <f>+ROUND((O70*0.25)*'Distribution Wksht'!$L$14,2)</f>
        <v>0</v>
      </c>
      <c r="AL70" s="59">
        <f t="shared" si="101"/>
        <v>3418.51</v>
      </c>
      <c r="AM70" s="58">
        <f>+ROUND((N70*0.25)*'Distribution Wksht'!$L$15,2)</f>
        <v>2343.69</v>
      </c>
      <c r="AN70" s="58">
        <f>+ROUND((O70*0.25)*'Distribution Wksht'!$L$15,2)</f>
        <v>0</v>
      </c>
      <c r="AO70" s="59">
        <f t="shared" si="102"/>
        <v>2343.69</v>
      </c>
      <c r="AP70" s="58">
        <f>+ROUND((N70*0.25)*'Distribution Wksht'!$L$16,2)</f>
        <v>5308.26</v>
      </c>
      <c r="AQ70" s="58">
        <f>+ROUND((O70*0.25)*'Distribution Wksht'!$L$16,2)</f>
        <v>0</v>
      </c>
      <c r="AR70" s="59">
        <f t="shared" si="103"/>
        <v>5308.26</v>
      </c>
      <c r="AS70" s="58">
        <f>+ROUND((N70*0.25)*'Distribution Wksht'!$L$17,2)</f>
        <v>7395.18</v>
      </c>
      <c r="AT70" s="58">
        <f>+ROUND((O70*0.25)*'Distribution Wksht'!$L$17,2)</f>
        <v>0</v>
      </c>
      <c r="AU70" s="59">
        <f t="shared" si="104"/>
        <v>7395.18</v>
      </c>
      <c r="AV70" s="58">
        <f>+ROUND((N70*0.25)*'Distribution Wksht'!$L$18,2)</f>
        <v>7489.93</v>
      </c>
      <c r="AW70" s="58">
        <f>+ROUND((O70*0.25)*'Distribution Wksht'!$L$18,2)</f>
        <v>0</v>
      </c>
      <c r="AX70" s="59">
        <f t="shared" si="105"/>
        <v>7489.93</v>
      </c>
      <c r="AY70" s="58">
        <f t="shared" si="124"/>
        <v>25955.57</v>
      </c>
      <c r="AZ70" s="58">
        <f t="shared" si="125"/>
        <v>0</v>
      </c>
      <c r="BA70" s="59">
        <f t="shared" si="126"/>
        <v>25955.57</v>
      </c>
      <c r="BC70" s="97">
        <f>+ROUND((N70*0.25)*'Distribution Wksht'!$S$14,2)</f>
        <v>3355.26</v>
      </c>
      <c r="BD70" s="58">
        <f>+ROUND((O70*0.25)*'Distribution Wksht'!$S$14,2)</f>
        <v>0</v>
      </c>
      <c r="BE70" s="59">
        <f t="shared" si="106"/>
        <v>3355.26</v>
      </c>
      <c r="BF70" s="58">
        <f>+ROUND((N70*0.25)*'Distribution Wksht'!$S$15,2)</f>
        <v>2306.09</v>
      </c>
      <c r="BG70" s="58">
        <f>+ROUND((O70*0.25)*'Distribution Wksht'!$S$15,2)</f>
        <v>0</v>
      </c>
      <c r="BH70" s="59">
        <f t="shared" si="107"/>
        <v>2306.09</v>
      </c>
      <c r="BI70" s="58">
        <f>+ROUND((N70*0.25)*'Distribution Wksht'!$S$16,2)</f>
        <v>5397.14</v>
      </c>
      <c r="BJ70" s="58">
        <f>+ROUND((O70*0.25)*'Distribution Wksht'!$S$16,2)</f>
        <v>0</v>
      </c>
      <c r="BK70" s="59">
        <f t="shared" si="108"/>
        <v>5397.14</v>
      </c>
      <c r="BL70" s="58">
        <f>+ROUND((N70*0.25)*'Distribution Wksht'!$S$17,2)</f>
        <v>7448.9</v>
      </c>
      <c r="BM70" s="58">
        <f>+ROUND((O70*0.25)*'Distribution Wksht'!$S$17,2)</f>
        <v>0</v>
      </c>
      <c r="BN70" s="59">
        <f t="shared" si="109"/>
        <v>7448.9</v>
      </c>
      <c r="BO70" s="58">
        <f>+ROUND((N70*0.25)*'Distribution Wksht'!$S$18,2)</f>
        <v>7448.18</v>
      </c>
      <c r="BP70" s="58">
        <f>+ROUND((O70*0.25)*'Distribution Wksht'!$S$18,2)</f>
        <v>0</v>
      </c>
      <c r="BQ70" s="59">
        <f t="shared" si="110"/>
        <v>7448.18</v>
      </c>
      <c r="BR70" s="58">
        <f t="shared" si="127"/>
        <v>25955.57</v>
      </c>
      <c r="BS70" s="58">
        <f t="shared" si="128"/>
        <v>0</v>
      </c>
      <c r="BT70" s="59">
        <f t="shared" si="129"/>
        <v>25955.57</v>
      </c>
      <c r="BV70" s="97">
        <f>+ROUND((N70*0.25)*'Distribution Wksht'!$Z$14,2)</f>
        <v>3355.26</v>
      </c>
      <c r="BW70" s="58">
        <f>+ROUND((O70*0.25)*'Distribution Wksht'!$Z$14,2)</f>
        <v>0</v>
      </c>
      <c r="BX70" s="59">
        <f t="shared" si="111"/>
        <v>3355.26</v>
      </c>
      <c r="BY70" s="58">
        <f>+ROUND((N70*0.25)*'Distribution Wksht'!$Z$15,2)</f>
        <v>2306.09</v>
      </c>
      <c r="BZ70" s="58">
        <f>+ROUND((O70*0.25)*'Distribution Wksht'!$Z$15,2)</f>
        <v>0</v>
      </c>
      <c r="CA70" s="59">
        <f t="shared" si="112"/>
        <v>2306.09</v>
      </c>
      <c r="CB70" s="58">
        <f>+ROUND((N70*0.25)*'Distribution Wksht'!$Z$16,2)</f>
        <v>5397.14</v>
      </c>
      <c r="CC70" s="58">
        <f>+ROUND((O70*0.25)*'Distribution Wksht'!$Z$16,2)</f>
        <v>0</v>
      </c>
      <c r="CD70" s="59">
        <f t="shared" si="113"/>
        <v>5397.14</v>
      </c>
      <c r="CE70" s="58">
        <f>+ROUND((N70*0.25)*'Distribution Wksht'!$Z$17,2)</f>
        <v>7448.9</v>
      </c>
      <c r="CF70" s="58">
        <f>+ROUND((O70*0.25)*'Distribution Wksht'!$Z$17,2)</f>
        <v>0</v>
      </c>
      <c r="CG70" s="59">
        <f t="shared" si="114"/>
        <v>7448.9</v>
      </c>
      <c r="CH70" s="58">
        <f>+ROUND((N70*0.25)*'Distribution Wksht'!$Z$18,2)</f>
        <v>7448.18</v>
      </c>
      <c r="CI70" s="58">
        <f>+ROUND((O70*0.25)*'Distribution Wksht'!$Z$18,2)</f>
        <v>0</v>
      </c>
      <c r="CJ70" s="59">
        <f t="shared" si="115"/>
        <v>7448.18</v>
      </c>
      <c r="CK70" s="58">
        <f t="shared" si="130"/>
        <v>25955.57</v>
      </c>
      <c r="CL70" s="58">
        <f t="shared" si="131"/>
        <v>0</v>
      </c>
      <c r="CM70" s="59">
        <f t="shared" si="132"/>
        <v>25955.57</v>
      </c>
      <c r="CO70" s="97">
        <f t="shared" si="133"/>
        <v>13547.54</v>
      </c>
      <c r="CP70" s="58">
        <f t="shared" si="133"/>
        <v>0</v>
      </c>
      <c r="CQ70" s="59">
        <f t="shared" si="116"/>
        <v>13547.54</v>
      </c>
      <c r="CR70" s="58">
        <f t="shared" si="134"/>
        <v>9299.5600000000013</v>
      </c>
      <c r="CS70" s="58">
        <f t="shared" si="134"/>
        <v>0</v>
      </c>
      <c r="CT70" s="59">
        <f t="shared" si="117"/>
        <v>9299.5600000000013</v>
      </c>
      <c r="CU70" s="58">
        <f t="shared" si="135"/>
        <v>21410.799999999999</v>
      </c>
      <c r="CV70" s="58">
        <f t="shared" si="135"/>
        <v>0</v>
      </c>
      <c r="CW70" s="59">
        <f t="shared" si="118"/>
        <v>21410.799999999999</v>
      </c>
      <c r="CX70" s="58">
        <f t="shared" si="136"/>
        <v>29688.160000000003</v>
      </c>
      <c r="CY70" s="58">
        <f t="shared" si="136"/>
        <v>0</v>
      </c>
      <c r="CZ70" s="59">
        <f t="shared" si="119"/>
        <v>29688.160000000003</v>
      </c>
      <c r="DA70" s="58">
        <f t="shared" si="137"/>
        <v>29876.22</v>
      </c>
      <c r="DB70" s="58">
        <f t="shared" si="137"/>
        <v>0</v>
      </c>
      <c r="DC70" s="59">
        <f t="shared" si="120"/>
        <v>29876.22</v>
      </c>
      <c r="DD70" s="58">
        <f t="shared" si="138"/>
        <v>103822.28</v>
      </c>
      <c r="DE70" s="58">
        <f t="shared" si="138"/>
        <v>0</v>
      </c>
      <c r="DF70" s="59">
        <f t="shared" si="139"/>
        <v>103822.28</v>
      </c>
      <c r="DG70" s="147"/>
    </row>
    <row r="71" spans="1:111" ht="12.75" customHeight="1" x14ac:dyDescent="0.2">
      <c r="A71" s="119">
        <v>70008</v>
      </c>
      <c r="B71" s="135">
        <f>VLOOKUP(A71,'[6]Results - LPR'!$A$2:$C$93,3,FALSE)</f>
        <v>721496226</v>
      </c>
      <c r="C71" s="150" t="s">
        <v>241</v>
      </c>
      <c r="D71" s="108"/>
      <c r="E71" s="110"/>
      <c r="F71" s="110"/>
      <c r="G71" s="114"/>
      <c r="H71" s="115"/>
      <c r="I71" s="120">
        <v>68457.598636043491</v>
      </c>
      <c r="J71" s="120">
        <v>0</v>
      </c>
      <c r="K71" s="120">
        <v>0</v>
      </c>
      <c r="L71" s="110">
        <f t="shared" si="93"/>
        <v>68457.598636043491</v>
      </c>
      <c r="N71" s="56">
        <f t="shared" si="94"/>
        <v>68457.598636043491</v>
      </c>
      <c r="O71" s="56">
        <f t="shared" si="95"/>
        <v>0</v>
      </c>
      <c r="Q71" s="96">
        <f>+ROUND((N71*0.25)*'Distribution Wksht'!$E$14,2)</f>
        <v>2254.0700000000002</v>
      </c>
      <c r="R71" s="56">
        <f>+ROUND((O71*0.25)*'Distribution Wksht'!$E$14,2)</f>
        <v>0</v>
      </c>
      <c r="S71" s="57">
        <f t="shared" si="96"/>
        <v>2254.0700000000002</v>
      </c>
      <c r="T71" s="56">
        <f>+ROUND((N71*0.25)*'Distribution Wksht'!$E$15,2)</f>
        <v>1545.37</v>
      </c>
      <c r="U71" s="56">
        <f>+ROUND((O71*0.25)*'Distribution Wksht'!$E$15,2)</f>
        <v>0</v>
      </c>
      <c r="V71" s="57">
        <f t="shared" si="97"/>
        <v>1545.37</v>
      </c>
      <c r="W71" s="56">
        <f>+ROUND((N71*0.25)*'Distribution Wksht'!$E$16,2)</f>
        <v>3500.12</v>
      </c>
      <c r="X71" s="56">
        <f>+ROUND((O71*0.25)*'Distribution Wksht'!$E$16,2)</f>
        <v>0</v>
      </c>
      <c r="Y71" s="57">
        <f t="shared" si="98"/>
        <v>3500.12</v>
      </c>
      <c r="Z71" s="56">
        <f>+ROUND((N71*0.25)*'Distribution Wksht'!$E$17,2)</f>
        <v>4876.18</v>
      </c>
      <c r="AA71" s="56">
        <f>+ROUND((O71*0.25)*'Distribution Wksht'!$E$17,2)</f>
        <v>0</v>
      </c>
      <c r="AB71" s="57">
        <f t="shared" si="99"/>
        <v>4876.18</v>
      </c>
      <c r="AC71" s="56">
        <f>+ROUND((N71*0.25)*'Distribution Wksht'!$E$18,2)</f>
        <v>4938.66</v>
      </c>
      <c r="AD71" s="56">
        <f>+ROUND((O71*0.25)*'Distribution Wksht'!$E$18,2)</f>
        <v>0</v>
      </c>
      <c r="AE71" s="57">
        <f t="shared" si="100"/>
        <v>4938.66</v>
      </c>
      <c r="AF71" s="56">
        <f t="shared" si="121"/>
        <v>17114.400000000001</v>
      </c>
      <c r="AG71" s="56">
        <f t="shared" si="122"/>
        <v>0</v>
      </c>
      <c r="AH71" s="57">
        <f t="shared" si="123"/>
        <v>17114.400000000001</v>
      </c>
      <c r="AI71" s="147"/>
      <c r="AJ71" s="96">
        <f>+ROUND((N71*0.25)*'Distribution Wksht'!$L$14,2)</f>
        <v>2254.0700000000002</v>
      </c>
      <c r="AK71" s="56">
        <f>+ROUND((O71*0.25)*'Distribution Wksht'!$L$14,2)</f>
        <v>0</v>
      </c>
      <c r="AL71" s="57">
        <f t="shared" si="101"/>
        <v>2254.0700000000002</v>
      </c>
      <c r="AM71" s="56">
        <f>+ROUND((N71*0.25)*'Distribution Wksht'!$L$15,2)</f>
        <v>1545.37</v>
      </c>
      <c r="AN71" s="56">
        <f>+ROUND((O71*0.25)*'Distribution Wksht'!$L$15,2)</f>
        <v>0</v>
      </c>
      <c r="AO71" s="57">
        <f t="shared" si="102"/>
        <v>1545.37</v>
      </c>
      <c r="AP71" s="56">
        <f>+ROUND((N71*0.25)*'Distribution Wksht'!$L$16,2)</f>
        <v>3500.12</v>
      </c>
      <c r="AQ71" s="56">
        <f>+ROUND((O71*0.25)*'Distribution Wksht'!$L$16,2)</f>
        <v>0</v>
      </c>
      <c r="AR71" s="57">
        <f t="shared" si="103"/>
        <v>3500.12</v>
      </c>
      <c r="AS71" s="56">
        <f>+ROUND((N71*0.25)*'Distribution Wksht'!$L$17,2)</f>
        <v>4876.18</v>
      </c>
      <c r="AT71" s="56">
        <f>+ROUND((O71*0.25)*'Distribution Wksht'!$L$17,2)</f>
        <v>0</v>
      </c>
      <c r="AU71" s="57">
        <f t="shared" si="104"/>
        <v>4876.18</v>
      </c>
      <c r="AV71" s="56">
        <f>+ROUND((N71*0.25)*'Distribution Wksht'!$L$18,2)</f>
        <v>4938.66</v>
      </c>
      <c r="AW71" s="56">
        <f>+ROUND((O71*0.25)*'Distribution Wksht'!$L$18,2)</f>
        <v>0</v>
      </c>
      <c r="AX71" s="57">
        <f t="shared" si="105"/>
        <v>4938.66</v>
      </c>
      <c r="AY71" s="56">
        <f t="shared" si="124"/>
        <v>17114.400000000001</v>
      </c>
      <c r="AZ71" s="56">
        <f t="shared" si="125"/>
        <v>0</v>
      </c>
      <c r="BA71" s="57">
        <f t="shared" si="126"/>
        <v>17114.400000000001</v>
      </c>
      <c r="BC71" s="96">
        <f>+ROUND((N71*0.25)*'Distribution Wksht'!$S$14,2)</f>
        <v>2212.37</v>
      </c>
      <c r="BD71" s="56">
        <f>+ROUND((O71*0.25)*'Distribution Wksht'!$S$14,2)</f>
        <v>0</v>
      </c>
      <c r="BE71" s="57">
        <f t="shared" si="106"/>
        <v>2212.37</v>
      </c>
      <c r="BF71" s="56">
        <f>+ROUND((N71*0.25)*'Distribution Wksht'!$S$15,2)</f>
        <v>1520.57</v>
      </c>
      <c r="BG71" s="56">
        <f>+ROUND((O71*0.25)*'Distribution Wksht'!$S$15,2)</f>
        <v>0</v>
      </c>
      <c r="BH71" s="57">
        <f t="shared" si="107"/>
        <v>1520.57</v>
      </c>
      <c r="BI71" s="56">
        <f>+ROUND((N71*0.25)*'Distribution Wksht'!$S$16,2)</f>
        <v>3558.73</v>
      </c>
      <c r="BJ71" s="56">
        <f>+ROUND((O71*0.25)*'Distribution Wksht'!$S$16,2)</f>
        <v>0</v>
      </c>
      <c r="BK71" s="57">
        <f t="shared" si="108"/>
        <v>3558.73</v>
      </c>
      <c r="BL71" s="56">
        <f>+ROUND((N71*0.25)*'Distribution Wksht'!$S$17,2)</f>
        <v>4911.6000000000004</v>
      </c>
      <c r="BM71" s="56">
        <f>+ROUND((O71*0.25)*'Distribution Wksht'!$S$17,2)</f>
        <v>0</v>
      </c>
      <c r="BN71" s="57">
        <f t="shared" si="109"/>
        <v>4911.6000000000004</v>
      </c>
      <c r="BO71" s="56">
        <f>+ROUND((N71*0.25)*'Distribution Wksht'!$S$18,2)</f>
        <v>4911.13</v>
      </c>
      <c r="BP71" s="56">
        <f>+ROUND((O71*0.25)*'Distribution Wksht'!$S$18,2)</f>
        <v>0</v>
      </c>
      <c r="BQ71" s="57">
        <f t="shared" si="110"/>
        <v>4911.13</v>
      </c>
      <c r="BR71" s="56">
        <f t="shared" si="127"/>
        <v>17114.400000000001</v>
      </c>
      <c r="BS71" s="56">
        <f t="shared" si="128"/>
        <v>0</v>
      </c>
      <c r="BT71" s="57">
        <f t="shared" si="129"/>
        <v>17114.400000000001</v>
      </c>
      <c r="BV71" s="96">
        <f>+ROUND((N71*0.25)*'Distribution Wksht'!$Z$14,2)</f>
        <v>2212.37</v>
      </c>
      <c r="BW71" s="56">
        <f>+ROUND((O71*0.25)*'Distribution Wksht'!$Z$14,2)</f>
        <v>0</v>
      </c>
      <c r="BX71" s="57">
        <f t="shared" si="111"/>
        <v>2212.37</v>
      </c>
      <c r="BY71" s="56">
        <f>+ROUND((N71*0.25)*'Distribution Wksht'!$Z$15,2)</f>
        <v>1520.57</v>
      </c>
      <c r="BZ71" s="56">
        <f>+ROUND((O71*0.25)*'Distribution Wksht'!$Z$15,2)</f>
        <v>0</v>
      </c>
      <c r="CA71" s="57">
        <f t="shared" si="112"/>
        <v>1520.57</v>
      </c>
      <c r="CB71" s="56">
        <f>+ROUND((N71*0.25)*'Distribution Wksht'!$Z$16,2)</f>
        <v>3558.73</v>
      </c>
      <c r="CC71" s="56">
        <f>+ROUND((O71*0.25)*'Distribution Wksht'!$Z$16,2)</f>
        <v>0</v>
      </c>
      <c r="CD71" s="57">
        <f t="shared" si="113"/>
        <v>3558.73</v>
      </c>
      <c r="CE71" s="56">
        <f>+ROUND((N71*0.25)*'Distribution Wksht'!$Z$17,2)</f>
        <v>4911.6000000000004</v>
      </c>
      <c r="CF71" s="56">
        <f>+ROUND((O71*0.25)*'Distribution Wksht'!$Z$17,2)</f>
        <v>0</v>
      </c>
      <c r="CG71" s="57">
        <f t="shared" si="114"/>
        <v>4911.6000000000004</v>
      </c>
      <c r="CH71" s="56">
        <f>+ROUND((N71*0.25)*'Distribution Wksht'!$Z$18,2)</f>
        <v>4911.13</v>
      </c>
      <c r="CI71" s="56">
        <f>+ROUND((O71*0.25)*'Distribution Wksht'!$Z$18,2)</f>
        <v>0</v>
      </c>
      <c r="CJ71" s="57">
        <f t="shared" si="115"/>
        <v>4911.13</v>
      </c>
      <c r="CK71" s="56">
        <f t="shared" si="130"/>
        <v>17114.400000000001</v>
      </c>
      <c r="CL71" s="56">
        <f t="shared" si="131"/>
        <v>0</v>
      </c>
      <c r="CM71" s="57">
        <f t="shared" si="132"/>
        <v>17114.400000000001</v>
      </c>
      <c r="CO71" s="96">
        <f t="shared" si="133"/>
        <v>8932.880000000001</v>
      </c>
      <c r="CP71" s="56">
        <f t="shared" si="133"/>
        <v>0</v>
      </c>
      <c r="CQ71" s="57">
        <f t="shared" si="116"/>
        <v>8932.880000000001</v>
      </c>
      <c r="CR71" s="56">
        <f t="shared" si="134"/>
        <v>6131.8799999999992</v>
      </c>
      <c r="CS71" s="56">
        <f t="shared" si="134"/>
        <v>0</v>
      </c>
      <c r="CT71" s="57">
        <f t="shared" si="117"/>
        <v>6131.8799999999992</v>
      </c>
      <c r="CU71" s="56">
        <f t="shared" si="135"/>
        <v>14117.699999999999</v>
      </c>
      <c r="CV71" s="56">
        <f t="shared" si="135"/>
        <v>0</v>
      </c>
      <c r="CW71" s="57">
        <f t="shared" si="118"/>
        <v>14117.699999999999</v>
      </c>
      <c r="CX71" s="56">
        <f t="shared" si="136"/>
        <v>19575.560000000001</v>
      </c>
      <c r="CY71" s="56">
        <f t="shared" si="136"/>
        <v>0</v>
      </c>
      <c r="CZ71" s="57">
        <f t="shared" si="119"/>
        <v>19575.560000000001</v>
      </c>
      <c r="DA71" s="56">
        <f t="shared" si="137"/>
        <v>19699.580000000002</v>
      </c>
      <c r="DB71" s="56">
        <f t="shared" si="137"/>
        <v>0</v>
      </c>
      <c r="DC71" s="57">
        <f t="shared" si="120"/>
        <v>19699.580000000002</v>
      </c>
      <c r="DD71" s="56">
        <f t="shared" si="138"/>
        <v>68457.600000000006</v>
      </c>
      <c r="DE71" s="56">
        <f t="shared" si="138"/>
        <v>0</v>
      </c>
      <c r="DF71" s="57">
        <f t="shared" si="139"/>
        <v>68457.600000000006</v>
      </c>
      <c r="DG71" s="147"/>
    </row>
    <row r="72" spans="1:111" ht="12.75" customHeight="1" x14ac:dyDescent="0.2">
      <c r="A72" s="121">
        <v>76167</v>
      </c>
      <c r="B72" s="136">
        <f>VLOOKUP(A72,'[6]Results - LPR'!$A$2:$C$93,3,FALSE)</f>
        <v>720687735</v>
      </c>
      <c r="C72" s="151" t="s">
        <v>242</v>
      </c>
      <c r="D72" s="107"/>
      <c r="E72" s="111"/>
      <c r="F72" s="111"/>
      <c r="G72" s="112"/>
      <c r="H72" s="113"/>
      <c r="I72" s="122">
        <v>2407344.5251581762</v>
      </c>
      <c r="J72" s="122">
        <v>0</v>
      </c>
      <c r="K72" s="122">
        <v>0</v>
      </c>
      <c r="L72" s="111">
        <f t="shared" si="93"/>
        <v>2407344.5251581762</v>
      </c>
      <c r="N72" s="58">
        <f t="shared" si="94"/>
        <v>2407344.5251581762</v>
      </c>
      <c r="O72" s="58">
        <f t="shared" si="95"/>
        <v>0</v>
      </c>
      <c r="Q72" s="97">
        <f>+ROUND((N72*0.25)*'Distribution Wksht'!$E$14,2)</f>
        <v>79265.56</v>
      </c>
      <c r="R72" s="58">
        <f>+ROUND((O72*0.25)*'Distribution Wksht'!$E$14,2)</f>
        <v>0</v>
      </c>
      <c r="S72" s="59">
        <f t="shared" si="96"/>
        <v>79265.56</v>
      </c>
      <c r="T72" s="58">
        <f>+ROUND((N72*0.25)*'Distribution Wksht'!$E$15,2)</f>
        <v>54343.51</v>
      </c>
      <c r="U72" s="58">
        <f>+ROUND((O72*0.25)*'Distribution Wksht'!$E$15,2)</f>
        <v>0</v>
      </c>
      <c r="V72" s="59">
        <f t="shared" si="97"/>
        <v>54343.51</v>
      </c>
      <c r="W72" s="58">
        <f>+ROUND((N72*0.25)*'Distribution Wksht'!$E$16,2)</f>
        <v>123083.51</v>
      </c>
      <c r="X72" s="58">
        <f>+ROUND((O72*0.25)*'Distribution Wksht'!$E$16,2)</f>
        <v>0</v>
      </c>
      <c r="Y72" s="59">
        <f t="shared" si="98"/>
        <v>123083.51</v>
      </c>
      <c r="Z72" s="58">
        <f>+ROUND((N72*0.25)*'Distribution Wksht'!$E$17,2)</f>
        <v>171473.19</v>
      </c>
      <c r="AA72" s="58">
        <f>+ROUND((O72*0.25)*'Distribution Wksht'!$E$17,2)</f>
        <v>0</v>
      </c>
      <c r="AB72" s="59">
        <f t="shared" si="99"/>
        <v>171473.19</v>
      </c>
      <c r="AC72" s="58">
        <f>+ROUND((N72*0.25)*'Distribution Wksht'!$E$18,2)</f>
        <v>173670.36</v>
      </c>
      <c r="AD72" s="58">
        <f>+ROUND((O72*0.25)*'Distribution Wksht'!$E$18,2)</f>
        <v>0</v>
      </c>
      <c r="AE72" s="59">
        <f t="shared" si="100"/>
        <v>173670.36</v>
      </c>
      <c r="AF72" s="58">
        <f t="shared" si="121"/>
        <v>601836.13</v>
      </c>
      <c r="AG72" s="58">
        <f t="shared" si="122"/>
        <v>0</v>
      </c>
      <c r="AH72" s="59">
        <f t="shared" si="123"/>
        <v>601836.13</v>
      </c>
      <c r="AI72" s="147"/>
      <c r="AJ72" s="97">
        <f>+ROUND((N72*0.25)*'Distribution Wksht'!$L$14,2)</f>
        <v>79265.56</v>
      </c>
      <c r="AK72" s="58">
        <f>+ROUND((O72*0.25)*'Distribution Wksht'!$L$14,2)</f>
        <v>0</v>
      </c>
      <c r="AL72" s="59">
        <f t="shared" si="101"/>
        <v>79265.56</v>
      </c>
      <c r="AM72" s="58">
        <f>+ROUND((N72*0.25)*'Distribution Wksht'!$L$15,2)</f>
        <v>54343.51</v>
      </c>
      <c r="AN72" s="58">
        <f>+ROUND((O72*0.25)*'Distribution Wksht'!$L$15,2)</f>
        <v>0</v>
      </c>
      <c r="AO72" s="59">
        <f t="shared" si="102"/>
        <v>54343.51</v>
      </c>
      <c r="AP72" s="58">
        <f>+ROUND((N72*0.25)*'Distribution Wksht'!$L$16,2)</f>
        <v>123083.51</v>
      </c>
      <c r="AQ72" s="58">
        <f>+ROUND((O72*0.25)*'Distribution Wksht'!$L$16,2)</f>
        <v>0</v>
      </c>
      <c r="AR72" s="59">
        <f t="shared" si="103"/>
        <v>123083.51</v>
      </c>
      <c r="AS72" s="58">
        <f>+ROUND((N72*0.25)*'Distribution Wksht'!$L$17,2)</f>
        <v>171473.19</v>
      </c>
      <c r="AT72" s="58">
        <f>+ROUND((O72*0.25)*'Distribution Wksht'!$L$17,2)</f>
        <v>0</v>
      </c>
      <c r="AU72" s="59">
        <f t="shared" si="104"/>
        <v>171473.19</v>
      </c>
      <c r="AV72" s="58">
        <f>+ROUND((N72*0.25)*'Distribution Wksht'!$L$18,2)</f>
        <v>173670.36</v>
      </c>
      <c r="AW72" s="58">
        <f>+ROUND((O72*0.25)*'Distribution Wksht'!$L$18,2)</f>
        <v>0</v>
      </c>
      <c r="AX72" s="59">
        <f t="shared" si="105"/>
        <v>173670.36</v>
      </c>
      <c r="AY72" s="58">
        <f t="shared" si="124"/>
        <v>601836.13</v>
      </c>
      <c r="AZ72" s="58">
        <f t="shared" si="125"/>
        <v>0</v>
      </c>
      <c r="BA72" s="59">
        <f t="shared" si="126"/>
        <v>601836.13</v>
      </c>
      <c r="BC72" s="97">
        <f>+ROUND((N72*0.25)*'Distribution Wksht'!$S$14,2)</f>
        <v>77798.899999999994</v>
      </c>
      <c r="BD72" s="58">
        <f>+ROUND((O72*0.25)*'Distribution Wksht'!$S$14,2)</f>
        <v>0</v>
      </c>
      <c r="BE72" s="59">
        <f t="shared" si="106"/>
        <v>77798.899999999994</v>
      </c>
      <c r="BF72" s="58">
        <f>+ROUND((N72*0.25)*'Distribution Wksht'!$S$15,2)</f>
        <v>53471.72</v>
      </c>
      <c r="BG72" s="58">
        <f>+ROUND((O72*0.25)*'Distribution Wksht'!$S$15,2)</f>
        <v>0</v>
      </c>
      <c r="BH72" s="59">
        <f t="shared" si="107"/>
        <v>53471.72</v>
      </c>
      <c r="BI72" s="58">
        <f>+ROUND((N72*0.25)*'Distribution Wksht'!$S$16,2)</f>
        <v>125144.36</v>
      </c>
      <c r="BJ72" s="58">
        <f>+ROUND((O72*0.25)*'Distribution Wksht'!$S$16,2)</f>
        <v>0</v>
      </c>
      <c r="BK72" s="59">
        <f t="shared" si="108"/>
        <v>125144.36</v>
      </c>
      <c r="BL72" s="58">
        <f>+ROUND((N72*0.25)*'Distribution Wksht'!$S$17,2)</f>
        <v>172718.91</v>
      </c>
      <c r="BM72" s="58">
        <f>+ROUND((O72*0.25)*'Distribution Wksht'!$S$17,2)</f>
        <v>0</v>
      </c>
      <c r="BN72" s="59">
        <f t="shared" si="109"/>
        <v>172718.91</v>
      </c>
      <c r="BO72" s="58">
        <f>+ROUND((N72*0.25)*'Distribution Wksht'!$S$18,2)</f>
        <v>172702.24</v>
      </c>
      <c r="BP72" s="58">
        <f>+ROUND((O72*0.25)*'Distribution Wksht'!$S$18,2)</f>
        <v>0</v>
      </c>
      <c r="BQ72" s="59">
        <f t="shared" si="110"/>
        <v>172702.24</v>
      </c>
      <c r="BR72" s="58">
        <f t="shared" si="127"/>
        <v>601836.13</v>
      </c>
      <c r="BS72" s="58">
        <f t="shared" si="128"/>
        <v>0</v>
      </c>
      <c r="BT72" s="59">
        <f t="shared" si="129"/>
        <v>601836.13</v>
      </c>
      <c r="BV72" s="97">
        <f>+ROUND((N72*0.25)*'Distribution Wksht'!$Z$14,2)</f>
        <v>77798.899999999994</v>
      </c>
      <c r="BW72" s="58">
        <f>+ROUND((O72*0.25)*'Distribution Wksht'!$Z$14,2)</f>
        <v>0</v>
      </c>
      <c r="BX72" s="59">
        <f t="shared" si="111"/>
        <v>77798.899999999994</v>
      </c>
      <c r="BY72" s="58">
        <f>+ROUND((N72*0.25)*'Distribution Wksht'!$Z$15,2)</f>
        <v>53471.72</v>
      </c>
      <c r="BZ72" s="58">
        <f>+ROUND((O72*0.25)*'Distribution Wksht'!$Z$15,2)</f>
        <v>0</v>
      </c>
      <c r="CA72" s="59">
        <f t="shared" si="112"/>
        <v>53471.72</v>
      </c>
      <c r="CB72" s="58">
        <f>+ROUND((N72*0.25)*'Distribution Wksht'!$Z$16,2)</f>
        <v>125144.36</v>
      </c>
      <c r="CC72" s="58">
        <f>+ROUND((O72*0.25)*'Distribution Wksht'!$Z$16,2)</f>
        <v>0</v>
      </c>
      <c r="CD72" s="59">
        <f t="shared" si="113"/>
        <v>125144.36</v>
      </c>
      <c r="CE72" s="58">
        <f>+ROUND((N72*0.25)*'Distribution Wksht'!$Z$17,2)</f>
        <v>172718.91</v>
      </c>
      <c r="CF72" s="58">
        <f>+ROUND((O72*0.25)*'Distribution Wksht'!$Z$17,2)</f>
        <v>0</v>
      </c>
      <c r="CG72" s="59">
        <f t="shared" si="114"/>
        <v>172718.91</v>
      </c>
      <c r="CH72" s="58">
        <f>+ROUND((N72*0.25)*'Distribution Wksht'!$Z$18,2)</f>
        <v>172702.24</v>
      </c>
      <c r="CI72" s="58">
        <f>+ROUND((O72*0.25)*'Distribution Wksht'!$Z$18,2)</f>
        <v>0</v>
      </c>
      <c r="CJ72" s="59">
        <f t="shared" si="115"/>
        <v>172702.24</v>
      </c>
      <c r="CK72" s="58">
        <f t="shared" si="130"/>
        <v>601836.13</v>
      </c>
      <c r="CL72" s="58">
        <f t="shared" si="131"/>
        <v>0</v>
      </c>
      <c r="CM72" s="59">
        <f t="shared" si="132"/>
        <v>601836.13</v>
      </c>
      <c r="CO72" s="97">
        <f t="shared" si="133"/>
        <v>314128.92</v>
      </c>
      <c r="CP72" s="58">
        <f t="shared" si="133"/>
        <v>0</v>
      </c>
      <c r="CQ72" s="59">
        <f t="shared" si="116"/>
        <v>314128.92</v>
      </c>
      <c r="CR72" s="58">
        <f t="shared" si="134"/>
        <v>215630.46</v>
      </c>
      <c r="CS72" s="58">
        <f t="shared" si="134"/>
        <v>0</v>
      </c>
      <c r="CT72" s="59">
        <f t="shared" si="117"/>
        <v>215630.46</v>
      </c>
      <c r="CU72" s="58">
        <f t="shared" si="135"/>
        <v>496455.74</v>
      </c>
      <c r="CV72" s="58">
        <f t="shared" si="135"/>
        <v>0</v>
      </c>
      <c r="CW72" s="59">
        <f t="shared" si="118"/>
        <v>496455.74</v>
      </c>
      <c r="CX72" s="58">
        <f t="shared" si="136"/>
        <v>688384.20000000007</v>
      </c>
      <c r="CY72" s="58">
        <f t="shared" si="136"/>
        <v>0</v>
      </c>
      <c r="CZ72" s="59">
        <f t="shared" si="119"/>
        <v>688384.20000000007</v>
      </c>
      <c r="DA72" s="58">
        <f t="shared" si="137"/>
        <v>692745.2</v>
      </c>
      <c r="DB72" s="58">
        <f t="shared" si="137"/>
        <v>0</v>
      </c>
      <c r="DC72" s="59">
        <f t="shared" si="120"/>
        <v>692745.2</v>
      </c>
      <c r="DD72" s="58">
        <f t="shared" si="138"/>
        <v>2407344.52</v>
      </c>
      <c r="DE72" s="58">
        <f t="shared" si="138"/>
        <v>0</v>
      </c>
      <c r="DF72" s="59">
        <f t="shared" si="139"/>
        <v>2407344.52</v>
      </c>
      <c r="DG72" s="147"/>
    </row>
    <row r="73" spans="1:111" ht="12.75" customHeight="1" x14ac:dyDescent="0.2">
      <c r="A73" s="119">
        <v>170025</v>
      </c>
      <c r="B73" s="135">
        <f>VLOOKUP(A73,'[6]Results - LPR'!$A$2:$C$93,3,FALSE)</f>
        <v>611795861</v>
      </c>
      <c r="C73" s="150" t="s">
        <v>243</v>
      </c>
      <c r="D73" s="108"/>
      <c r="E73" s="110"/>
      <c r="F73" s="110"/>
      <c r="G73" s="114"/>
      <c r="H73" s="115"/>
      <c r="I73" s="120">
        <v>1774474.1678906176</v>
      </c>
      <c r="J73" s="120">
        <v>0</v>
      </c>
      <c r="K73" s="120">
        <v>0</v>
      </c>
      <c r="L73" s="110">
        <f t="shared" si="93"/>
        <v>1774474.1678906176</v>
      </c>
      <c r="N73" s="56">
        <f t="shared" si="94"/>
        <v>1774474.1678906176</v>
      </c>
      <c r="O73" s="56">
        <f t="shared" si="95"/>
        <v>0</v>
      </c>
      <c r="Q73" s="96">
        <f>+ROUND((N73*0.25)*'Distribution Wksht'!$E$14,2)</f>
        <v>58427.32</v>
      </c>
      <c r="R73" s="56">
        <f>+ROUND((O73*0.25)*'Distribution Wksht'!$E$14,2)</f>
        <v>0</v>
      </c>
      <c r="S73" s="57">
        <f t="shared" si="96"/>
        <v>58427.32</v>
      </c>
      <c r="T73" s="56">
        <f>+ROUND((N73*0.25)*'Distribution Wksht'!$E$15,2)</f>
        <v>40057.06</v>
      </c>
      <c r="U73" s="56">
        <f>+ROUND((O73*0.25)*'Distribution Wksht'!$E$15,2)</f>
        <v>0</v>
      </c>
      <c r="V73" s="57">
        <f t="shared" si="97"/>
        <v>40057.06</v>
      </c>
      <c r="W73" s="56">
        <f>+ROUND((N73*0.25)*'Distribution Wksht'!$E$16,2)</f>
        <v>90725.91</v>
      </c>
      <c r="X73" s="56">
        <f>+ROUND((O73*0.25)*'Distribution Wksht'!$E$16,2)</f>
        <v>0</v>
      </c>
      <c r="Y73" s="57">
        <f t="shared" si="98"/>
        <v>90725.91</v>
      </c>
      <c r="Z73" s="56">
        <f>+ROUND((N73*0.25)*'Distribution Wksht'!$E$17,2)</f>
        <v>126394.35</v>
      </c>
      <c r="AA73" s="56">
        <f>+ROUND((O73*0.25)*'Distribution Wksht'!$E$17,2)</f>
        <v>0</v>
      </c>
      <c r="AB73" s="57">
        <f t="shared" si="99"/>
        <v>126394.35</v>
      </c>
      <c r="AC73" s="56">
        <f>+ROUND((N73*0.25)*'Distribution Wksht'!$E$18,2)</f>
        <v>128013.9</v>
      </c>
      <c r="AD73" s="56">
        <f>+ROUND((O73*0.25)*'Distribution Wksht'!$E$18,2)</f>
        <v>0</v>
      </c>
      <c r="AE73" s="57">
        <f t="shared" si="100"/>
        <v>128013.9</v>
      </c>
      <c r="AF73" s="56">
        <f t="shared" si="121"/>
        <v>443618.54000000004</v>
      </c>
      <c r="AG73" s="56">
        <f t="shared" si="122"/>
        <v>0</v>
      </c>
      <c r="AH73" s="57">
        <f t="shared" si="123"/>
        <v>443618.54000000004</v>
      </c>
      <c r="AI73" s="147"/>
      <c r="AJ73" s="96">
        <f>+ROUND((N73*0.25)*'Distribution Wksht'!$L$14,2)</f>
        <v>58427.32</v>
      </c>
      <c r="AK73" s="56">
        <f>+ROUND((O73*0.25)*'Distribution Wksht'!$L$14,2)</f>
        <v>0</v>
      </c>
      <c r="AL73" s="57">
        <f t="shared" si="101"/>
        <v>58427.32</v>
      </c>
      <c r="AM73" s="56">
        <f>+ROUND((N73*0.25)*'Distribution Wksht'!$L$15,2)</f>
        <v>40057.06</v>
      </c>
      <c r="AN73" s="56">
        <f>+ROUND((O73*0.25)*'Distribution Wksht'!$L$15,2)</f>
        <v>0</v>
      </c>
      <c r="AO73" s="57">
        <f t="shared" si="102"/>
        <v>40057.06</v>
      </c>
      <c r="AP73" s="56">
        <f>+ROUND((N73*0.25)*'Distribution Wksht'!$L$16,2)</f>
        <v>90725.91</v>
      </c>
      <c r="AQ73" s="56">
        <f>+ROUND((O73*0.25)*'Distribution Wksht'!$L$16,2)</f>
        <v>0</v>
      </c>
      <c r="AR73" s="57">
        <f t="shared" si="103"/>
        <v>90725.91</v>
      </c>
      <c r="AS73" s="56">
        <f>+ROUND((N73*0.25)*'Distribution Wksht'!$L$17,2)</f>
        <v>126394.35</v>
      </c>
      <c r="AT73" s="56">
        <f>+ROUND((O73*0.25)*'Distribution Wksht'!$L$17,2)</f>
        <v>0</v>
      </c>
      <c r="AU73" s="57">
        <f t="shared" si="104"/>
        <v>126394.35</v>
      </c>
      <c r="AV73" s="56">
        <f>+ROUND((N73*0.25)*'Distribution Wksht'!$L$18,2)</f>
        <v>128013.9</v>
      </c>
      <c r="AW73" s="56">
        <f>+ROUND((O73*0.25)*'Distribution Wksht'!$L$18,2)</f>
        <v>0</v>
      </c>
      <c r="AX73" s="57">
        <f t="shared" si="105"/>
        <v>128013.9</v>
      </c>
      <c r="AY73" s="56">
        <f t="shared" si="124"/>
        <v>443618.54000000004</v>
      </c>
      <c r="AZ73" s="56">
        <f t="shared" si="125"/>
        <v>0</v>
      </c>
      <c r="BA73" s="57">
        <f t="shared" si="126"/>
        <v>443618.54000000004</v>
      </c>
      <c r="BC73" s="96">
        <f>+ROUND((N73*0.25)*'Distribution Wksht'!$S$14,2)</f>
        <v>57346.23</v>
      </c>
      <c r="BD73" s="56">
        <f>+ROUND((O73*0.25)*'Distribution Wksht'!$S$14,2)</f>
        <v>0</v>
      </c>
      <c r="BE73" s="57">
        <f t="shared" si="106"/>
        <v>57346.23</v>
      </c>
      <c r="BF73" s="56">
        <f>+ROUND((N73*0.25)*'Distribution Wksht'!$S$15,2)</f>
        <v>39414.46</v>
      </c>
      <c r="BG73" s="56">
        <f>+ROUND((O73*0.25)*'Distribution Wksht'!$S$15,2)</f>
        <v>0</v>
      </c>
      <c r="BH73" s="57">
        <f t="shared" si="107"/>
        <v>39414.46</v>
      </c>
      <c r="BI73" s="56">
        <f>+ROUND((N73*0.25)*'Distribution Wksht'!$S$16,2)</f>
        <v>92244.98</v>
      </c>
      <c r="BJ73" s="56">
        <f>+ROUND((O73*0.25)*'Distribution Wksht'!$S$16,2)</f>
        <v>0</v>
      </c>
      <c r="BK73" s="57">
        <f t="shared" si="108"/>
        <v>92244.98</v>
      </c>
      <c r="BL73" s="56">
        <f>+ROUND((N73*0.25)*'Distribution Wksht'!$S$17,2)</f>
        <v>127312.58</v>
      </c>
      <c r="BM73" s="56">
        <f>+ROUND((O73*0.25)*'Distribution Wksht'!$S$17,2)</f>
        <v>0</v>
      </c>
      <c r="BN73" s="57">
        <f t="shared" si="109"/>
        <v>127312.58</v>
      </c>
      <c r="BO73" s="56">
        <f>+ROUND((N73*0.25)*'Distribution Wksht'!$S$18,2)</f>
        <v>127300.29</v>
      </c>
      <c r="BP73" s="56">
        <f>+ROUND((O73*0.25)*'Distribution Wksht'!$S$18,2)</f>
        <v>0</v>
      </c>
      <c r="BQ73" s="57">
        <f t="shared" si="110"/>
        <v>127300.29</v>
      </c>
      <c r="BR73" s="56">
        <f t="shared" si="127"/>
        <v>443618.54</v>
      </c>
      <c r="BS73" s="56">
        <f t="shared" si="128"/>
        <v>0</v>
      </c>
      <c r="BT73" s="57">
        <f t="shared" si="129"/>
        <v>443618.54</v>
      </c>
      <c r="BV73" s="96">
        <f>+ROUND((N73*0.25)*'Distribution Wksht'!$Z$14,2)</f>
        <v>57346.23</v>
      </c>
      <c r="BW73" s="56">
        <f>+ROUND((O73*0.25)*'Distribution Wksht'!$Z$14,2)</f>
        <v>0</v>
      </c>
      <c r="BX73" s="57">
        <f t="shared" si="111"/>
        <v>57346.23</v>
      </c>
      <c r="BY73" s="56">
        <f>+ROUND((N73*0.25)*'Distribution Wksht'!$Z$15,2)</f>
        <v>39414.46</v>
      </c>
      <c r="BZ73" s="56">
        <f>+ROUND((O73*0.25)*'Distribution Wksht'!$Z$15,2)</f>
        <v>0</v>
      </c>
      <c r="CA73" s="57">
        <f t="shared" si="112"/>
        <v>39414.46</v>
      </c>
      <c r="CB73" s="56">
        <f>+ROUND((N73*0.25)*'Distribution Wksht'!$Z$16,2)</f>
        <v>92244.98</v>
      </c>
      <c r="CC73" s="56">
        <f>+ROUND((O73*0.25)*'Distribution Wksht'!$Z$16,2)</f>
        <v>0</v>
      </c>
      <c r="CD73" s="57">
        <f t="shared" si="113"/>
        <v>92244.98</v>
      </c>
      <c r="CE73" s="56">
        <f>+ROUND((N73*0.25)*'Distribution Wksht'!$Z$17,2)</f>
        <v>127312.58</v>
      </c>
      <c r="CF73" s="56">
        <f>+ROUND((O73*0.25)*'Distribution Wksht'!$Z$17,2)</f>
        <v>0</v>
      </c>
      <c r="CG73" s="57">
        <f t="shared" si="114"/>
        <v>127312.58</v>
      </c>
      <c r="CH73" s="56">
        <f>+ROUND((N73*0.25)*'Distribution Wksht'!$Z$18,2)</f>
        <v>127300.29</v>
      </c>
      <c r="CI73" s="56">
        <f>+ROUND((O73*0.25)*'Distribution Wksht'!$Z$18,2)</f>
        <v>0</v>
      </c>
      <c r="CJ73" s="57">
        <f t="shared" si="115"/>
        <v>127300.29</v>
      </c>
      <c r="CK73" s="56">
        <f t="shared" si="130"/>
        <v>443618.54</v>
      </c>
      <c r="CL73" s="56">
        <f t="shared" si="131"/>
        <v>0</v>
      </c>
      <c r="CM73" s="57">
        <f t="shared" si="132"/>
        <v>443618.54</v>
      </c>
      <c r="CO73" s="96">
        <f t="shared" si="133"/>
        <v>231547.1</v>
      </c>
      <c r="CP73" s="56">
        <f t="shared" si="133"/>
        <v>0</v>
      </c>
      <c r="CQ73" s="57">
        <f t="shared" si="116"/>
        <v>231547.1</v>
      </c>
      <c r="CR73" s="56">
        <f t="shared" si="134"/>
        <v>158943.03999999998</v>
      </c>
      <c r="CS73" s="56">
        <f t="shared" si="134"/>
        <v>0</v>
      </c>
      <c r="CT73" s="57">
        <f t="shared" si="117"/>
        <v>158943.03999999998</v>
      </c>
      <c r="CU73" s="56">
        <f t="shared" si="135"/>
        <v>365941.77999999997</v>
      </c>
      <c r="CV73" s="56">
        <f t="shared" si="135"/>
        <v>0</v>
      </c>
      <c r="CW73" s="57">
        <f t="shared" si="118"/>
        <v>365941.77999999997</v>
      </c>
      <c r="CX73" s="56">
        <f t="shared" si="136"/>
        <v>507413.86000000004</v>
      </c>
      <c r="CY73" s="56">
        <f t="shared" si="136"/>
        <v>0</v>
      </c>
      <c r="CZ73" s="57">
        <f t="shared" si="119"/>
        <v>507413.86000000004</v>
      </c>
      <c r="DA73" s="56">
        <f t="shared" si="137"/>
        <v>510628.37999999995</v>
      </c>
      <c r="DB73" s="56">
        <f t="shared" si="137"/>
        <v>0</v>
      </c>
      <c r="DC73" s="57">
        <f t="shared" si="120"/>
        <v>510628.37999999995</v>
      </c>
      <c r="DD73" s="56">
        <f t="shared" si="138"/>
        <v>1774474.16</v>
      </c>
      <c r="DE73" s="56">
        <f t="shared" si="138"/>
        <v>0</v>
      </c>
      <c r="DF73" s="57">
        <f t="shared" si="139"/>
        <v>1774474.16</v>
      </c>
      <c r="DG73" s="147"/>
    </row>
    <row r="74" spans="1:111" ht="12.75" customHeight="1" x14ac:dyDescent="0.2">
      <c r="A74" s="121">
        <v>70051</v>
      </c>
      <c r="B74" s="136">
        <f>VLOOKUP(A74,'[6]Results - LPR'!$A$2:$C$93,3,FALSE)</f>
        <v>721460782</v>
      </c>
      <c r="C74" s="151" t="s">
        <v>244</v>
      </c>
      <c r="D74" s="107"/>
      <c r="E74" s="111"/>
      <c r="F74" s="111"/>
      <c r="G74" s="112"/>
      <c r="H74" s="113"/>
      <c r="I74" s="122">
        <v>123812.3514267678</v>
      </c>
      <c r="J74" s="122">
        <v>0</v>
      </c>
      <c r="K74" s="122">
        <v>0</v>
      </c>
      <c r="L74" s="111">
        <f t="shared" si="93"/>
        <v>123812.3514267678</v>
      </c>
      <c r="N74" s="58">
        <f t="shared" si="94"/>
        <v>123812.3514267678</v>
      </c>
      <c r="O74" s="58">
        <f t="shared" si="95"/>
        <v>0</v>
      </c>
      <c r="Q74" s="97">
        <f>+ROUND((N74*0.25)*'Distribution Wksht'!$E$14,2)</f>
        <v>4076.71</v>
      </c>
      <c r="R74" s="58">
        <f>+ROUND((O74*0.25)*'Distribution Wksht'!$E$14,2)</f>
        <v>0</v>
      </c>
      <c r="S74" s="59">
        <f t="shared" si="96"/>
        <v>4076.71</v>
      </c>
      <c r="T74" s="58">
        <f>+ROUND((N74*0.25)*'Distribution Wksht'!$E$15,2)</f>
        <v>2794.95</v>
      </c>
      <c r="U74" s="58">
        <f>+ROUND((O74*0.25)*'Distribution Wksht'!$E$15,2)</f>
        <v>0</v>
      </c>
      <c r="V74" s="59">
        <f t="shared" si="97"/>
        <v>2794.95</v>
      </c>
      <c r="W74" s="58">
        <f>+ROUND((N74*0.25)*'Distribution Wksht'!$E$16,2)</f>
        <v>6330.32</v>
      </c>
      <c r="X74" s="58">
        <f>+ROUND((O74*0.25)*'Distribution Wksht'!$E$16,2)</f>
        <v>0</v>
      </c>
      <c r="Y74" s="59">
        <f t="shared" si="98"/>
        <v>6330.32</v>
      </c>
      <c r="Z74" s="58">
        <f>+ROUND((N74*0.25)*'Distribution Wksht'!$E$17,2)</f>
        <v>8819.0499999999993</v>
      </c>
      <c r="AA74" s="58">
        <f>+ROUND((O74*0.25)*'Distribution Wksht'!$E$17,2)</f>
        <v>0</v>
      </c>
      <c r="AB74" s="59">
        <f t="shared" si="99"/>
        <v>8819.0499999999993</v>
      </c>
      <c r="AC74" s="58">
        <f>+ROUND((N74*0.25)*'Distribution Wksht'!$E$18,2)</f>
        <v>8932.06</v>
      </c>
      <c r="AD74" s="58">
        <f>+ROUND((O74*0.25)*'Distribution Wksht'!$E$18,2)</f>
        <v>0</v>
      </c>
      <c r="AE74" s="59">
        <f t="shared" si="100"/>
        <v>8932.06</v>
      </c>
      <c r="AF74" s="58">
        <f t="shared" si="121"/>
        <v>30953.089999999997</v>
      </c>
      <c r="AG74" s="58">
        <f t="shared" si="122"/>
        <v>0</v>
      </c>
      <c r="AH74" s="59">
        <f t="shared" si="123"/>
        <v>30953.089999999997</v>
      </c>
      <c r="AI74" s="147"/>
      <c r="AJ74" s="97">
        <f>+ROUND((N74*0.25)*'Distribution Wksht'!$L$14,2)</f>
        <v>4076.71</v>
      </c>
      <c r="AK74" s="58">
        <f>+ROUND((O74*0.25)*'Distribution Wksht'!$L$14,2)</f>
        <v>0</v>
      </c>
      <c r="AL74" s="59">
        <f t="shared" si="101"/>
        <v>4076.71</v>
      </c>
      <c r="AM74" s="58">
        <f>+ROUND((N74*0.25)*'Distribution Wksht'!$L$15,2)</f>
        <v>2794.95</v>
      </c>
      <c r="AN74" s="58">
        <f>+ROUND((O74*0.25)*'Distribution Wksht'!$L$15,2)</f>
        <v>0</v>
      </c>
      <c r="AO74" s="59">
        <f t="shared" si="102"/>
        <v>2794.95</v>
      </c>
      <c r="AP74" s="58">
        <f>+ROUND((N74*0.25)*'Distribution Wksht'!$L$16,2)</f>
        <v>6330.32</v>
      </c>
      <c r="AQ74" s="58">
        <f>+ROUND((O74*0.25)*'Distribution Wksht'!$L$16,2)</f>
        <v>0</v>
      </c>
      <c r="AR74" s="59">
        <f t="shared" si="103"/>
        <v>6330.32</v>
      </c>
      <c r="AS74" s="58">
        <f>+ROUND((N74*0.25)*'Distribution Wksht'!$L$17,2)</f>
        <v>8819.0499999999993</v>
      </c>
      <c r="AT74" s="58">
        <f>+ROUND((O74*0.25)*'Distribution Wksht'!$L$17,2)</f>
        <v>0</v>
      </c>
      <c r="AU74" s="59">
        <f t="shared" si="104"/>
        <v>8819.0499999999993</v>
      </c>
      <c r="AV74" s="58">
        <f>+ROUND((N74*0.25)*'Distribution Wksht'!$L$18,2)</f>
        <v>8932.06</v>
      </c>
      <c r="AW74" s="58">
        <f>+ROUND((O74*0.25)*'Distribution Wksht'!$L$18,2)</f>
        <v>0</v>
      </c>
      <c r="AX74" s="59">
        <f t="shared" si="105"/>
        <v>8932.06</v>
      </c>
      <c r="AY74" s="58">
        <f t="shared" si="124"/>
        <v>30953.089999999997</v>
      </c>
      <c r="AZ74" s="58">
        <f t="shared" si="125"/>
        <v>0</v>
      </c>
      <c r="BA74" s="59">
        <f t="shared" si="126"/>
        <v>30953.089999999997</v>
      </c>
      <c r="BC74" s="97">
        <f>+ROUND((N74*0.25)*'Distribution Wksht'!$S$14,2)</f>
        <v>4001.28</v>
      </c>
      <c r="BD74" s="58">
        <f>+ROUND((O74*0.25)*'Distribution Wksht'!$S$14,2)</f>
        <v>0</v>
      </c>
      <c r="BE74" s="59">
        <f t="shared" si="106"/>
        <v>4001.28</v>
      </c>
      <c r="BF74" s="58">
        <f>+ROUND((N74*0.25)*'Distribution Wksht'!$S$15,2)</f>
        <v>2750.11</v>
      </c>
      <c r="BG74" s="58">
        <f>+ROUND((O74*0.25)*'Distribution Wksht'!$S$15,2)</f>
        <v>0</v>
      </c>
      <c r="BH74" s="59">
        <f t="shared" si="107"/>
        <v>2750.11</v>
      </c>
      <c r="BI74" s="58">
        <f>+ROUND((N74*0.25)*'Distribution Wksht'!$S$16,2)</f>
        <v>6436.31</v>
      </c>
      <c r="BJ74" s="58">
        <f>+ROUND((O74*0.25)*'Distribution Wksht'!$S$16,2)</f>
        <v>0</v>
      </c>
      <c r="BK74" s="59">
        <f t="shared" si="108"/>
        <v>6436.31</v>
      </c>
      <c r="BL74" s="58">
        <f>+ROUND((N74*0.25)*'Distribution Wksht'!$S$17,2)</f>
        <v>8883.1200000000008</v>
      </c>
      <c r="BM74" s="58">
        <f>+ROUND((O74*0.25)*'Distribution Wksht'!$S$17,2)</f>
        <v>0</v>
      </c>
      <c r="BN74" s="59">
        <f t="shared" si="109"/>
        <v>8883.1200000000008</v>
      </c>
      <c r="BO74" s="58">
        <f>+ROUND((N74*0.25)*'Distribution Wksht'!$S$18,2)</f>
        <v>8882.26</v>
      </c>
      <c r="BP74" s="58">
        <f>+ROUND((O74*0.25)*'Distribution Wksht'!$S$18,2)</f>
        <v>0</v>
      </c>
      <c r="BQ74" s="59">
        <f t="shared" si="110"/>
        <v>8882.26</v>
      </c>
      <c r="BR74" s="58">
        <f t="shared" si="127"/>
        <v>30953.08</v>
      </c>
      <c r="BS74" s="58">
        <f t="shared" si="128"/>
        <v>0</v>
      </c>
      <c r="BT74" s="59">
        <f t="shared" si="129"/>
        <v>30953.08</v>
      </c>
      <c r="BV74" s="97">
        <f>+ROUND((N74*0.25)*'Distribution Wksht'!$Z$14,2)</f>
        <v>4001.28</v>
      </c>
      <c r="BW74" s="58">
        <f>+ROUND((O74*0.25)*'Distribution Wksht'!$Z$14,2)</f>
        <v>0</v>
      </c>
      <c r="BX74" s="59">
        <f t="shared" si="111"/>
        <v>4001.28</v>
      </c>
      <c r="BY74" s="58">
        <f>+ROUND((N74*0.25)*'Distribution Wksht'!$Z$15,2)</f>
        <v>2750.11</v>
      </c>
      <c r="BZ74" s="58">
        <f>+ROUND((O74*0.25)*'Distribution Wksht'!$Z$15,2)</f>
        <v>0</v>
      </c>
      <c r="CA74" s="59">
        <f t="shared" si="112"/>
        <v>2750.11</v>
      </c>
      <c r="CB74" s="58">
        <f>+ROUND((N74*0.25)*'Distribution Wksht'!$Z$16,2)</f>
        <v>6436.31</v>
      </c>
      <c r="CC74" s="58">
        <f>+ROUND((O74*0.25)*'Distribution Wksht'!$Z$16,2)</f>
        <v>0</v>
      </c>
      <c r="CD74" s="59">
        <f t="shared" si="113"/>
        <v>6436.31</v>
      </c>
      <c r="CE74" s="58">
        <f>+ROUND((N74*0.25)*'Distribution Wksht'!$Z$17,2)</f>
        <v>8883.1200000000008</v>
      </c>
      <c r="CF74" s="58">
        <f>+ROUND((O74*0.25)*'Distribution Wksht'!$Z$17,2)</f>
        <v>0</v>
      </c>
      <c r="CG74" s="59">
        <f t="shared" si="114"/>
        <v>8883.1200000000008</v>
      </c>
      <c r="CH74" s="58">
        <f>+ROUND((N74*0.25)*'Distribution Wksht'!$Z$18,2)</f>
        <v>8882.26</v>
      </c>
      <c r="CI74" s="58">
        <f>+ROUND((O74*0.25)*'Distribution Wksht'!$Z$18,2)</f>
        <v>0</v>
      </c>
      <c r="CJ74" s="59">
        <f t="shared" si="115"/>
        <v>8882.26</v>
      </c>
      <c r="CK74" s="58">
        <f t="shared" si="130"/>
        <v>30953.08</v>
      </c>
      <c r="CL74" s="58">
        <f t="shared" si="131"/>
        <v>0</v>
      </c>
      <c r="CM74" s="59">
        <f t="shared" si="132"/>
        <v>30953.08</v>
      </c>
      <c r="CO74" s="97">
        <f t="shared" si="133"/>
        <v>16155.980000000001</v>
      </c>
      <c r="CP74" s="58">
        <f t="shared" si="133"/>
        <v>0</v>
      </c>
      <c r="CQ74" s="59">
        <f t="shared" si="116"/>
        <v>16155.980000000001</v>
      </c>
      <c r="CR74" s="58">
        <f t="shared" si="134"/>
        <v>11090.12</v>
      </c>
      <c r="CS74" s="58">
        <f t="shared" si="134"/>
        <v>0</v>
      </c>
      <c r="CT74" s="59">
        <f t="shared" si="117"/>
        <v>11090.12</v>
      </c>
      <c r="CU74" s="58">
        <f t="shared" si="135"/>
        <v>25533.260000000002</v>
      </c>
      <c r="CV74" s="58">
        <f t="shared" si="135"/>
        <v>0</v>
      </c>
      <c r="CW74" s="59">
        <f t="shared" si="118"/>
        <v>25533.260000000002</v>
      </c>
      <c r="CX74" s="58">
        <f t="shared" si="136"/>
        <v>35404.340000000004</v>
      </c>
      <c r="CY74" s="58">
        <f t="shared" si="136"/>
        <v>0</v>
      </c>
      <c r="CZ74" s="59">
        <f t="shared" si="119"/>
        <v>35404.340000000004</v>
      </c>
      <c r="DA74" s="58">
        <f t="shared" si="137"/>
        <v>35628.639999999999</v>
      </c>
      <c r="DB74" s="58">
        <f t="shared" si="137"/>
        <v>0</v>
      </c>
      <c r="DC74" s="59">
        <f t="shared" si="120"/>
        <v>35628.639999999999</v>
      </c>
      <c r="DD74" s="58">
        <f t="shared" si="138"/>
        <v>123812.34000000001</v>
      </c>
      <c r="DE74" s="58">
        <f t="shared" si="138"/>
        <v>0</v>
      </c>
      <c r="DF74" s="59">
        <f t="shared" si="139"/>
        <v>123812.34000000001</v>
      </c>
      <c r="DG74" s="147"/>
    </row>
    <row r="75" spans="1:111" ht="12.75" customHeight="1" x14ac:dyDescent="0.2">
      <c r="A75" s="119">
        <v>70451</v>
      </c>
      <c r="B75" s="135">
        <f>VLOOKUP(A75,'[6]Results - LPR'!$A$2:$C$93,3,FALSE)</f>
        <v>481266084</v>
      </c>
      <c r="C75" s="150" t="s">
        <v>245</v>
      </c>
      <c r="D75" s="108"/>
      <c r="E75" s="110"/>
      <c r="F75" s="110"/>
      <c r="G75" s="114"/>
      <c r="H75" s="115"/>
      <c r="I75" s="120">
        <v>183621.96678545116</v>
      </c>
      <c r="J75" s="120">
        <v>0</v>
      </c>
      <c r="K75" s="120">
        <v>0</v>
      </c>
      <c r="L75" s="110">
        <f t="shared" si="93"/>
        <v>183621.96678545116</v>
      </c>
      <c r="N75" s="56">
        <f t="shared" si="94"/>
        <v>183621.96678545116</v>
      </c>
      <c r="O75" s="56">
        <f t="shared" si="95"/>
        <v>0</v>
      </c>
      <c r="Q75" s="96">
        <f>+ROUND((N75*0.25)*'Distribution Wksht'!$E$14,2)</f>
        <v>6046.04</v>
      </c>
      <c r="R75" s="56">
        <f>+ROUND((O75*0.25)*'Distribution Wksht'!$E$14,2)</f>
        <v>0</v>
      </c>
      <c r="S75" s="57">
        <f t="shared" si="96"/>
        <v>6046.04</v>
      </c>
      <c r="T75" s="56">
        <f>+ROUND((N75*0.25)*'Distribution Wksht'!$E$15,2)</f>
        <v>4145.09</v>
      </c>
      <c r="U75" s="56">
        <f>+ROUND((O75*0.25)*'Distribution Wksht'!$E$15,2)</f>
        <v>0</v>
      </c>
      <c r="V75" s="57">
        <f t="shared" si="97"/>
        <v>4145.09</v>
      </c>
      <c r="W75" s="56">
        <f>+ROUND((N75*0.25)*'Distribution Wksht'!$E$16,2)</f>
        <v>9388.2900000000009</v>
      </c>
      <c r="X75" s="56">
        <f>+ROUND((O75*0.25)*'Distribution Wksht'!$E$16,2)</f>
        <v>0</v>
      </c>
      <c r="Y75" s="57">
        <f t="shared" si="98"/>
        <v>9388.2900000000009</v>
      </c>
      <c r="Z75" s="56">
        <f>+ROUND((N75*0.25)*'Distribution Wksht'!$E$17,2)</f>
        <v>13079.24</v>
      </c>
      <c r="AA75" s="56">
        <f>+ROUND((O75*0.25)*'Distribution Wksht'!$E$17,2)</f>
        <v>0</v>
      </c>
      <c r="AB75" s="57">
        <f t="shared" si="99"/>
        <v>13079.24</v>
      </c>
      <c r="AC75" s="56">
        <f>+ROUND((N75*0.25)*'Distribution Wksht'!$E$18,2)</f>
        <v>13246.83</v>
      </c>
      <c r="AD75" s="56">
        <f>+ROUND((O75*0.25)*'Distribution Wksht'!$E$18,2)</f>
        <v>0</v>
      </c>
      <c r="AE75" s="57">
        <f t="shared" si="100"/>
        <v>13246.83</v>
      </c>
      <c r="AF75" s="56">
        <f t="shared" si="121"/>
        <v>45905.490000000005</v>
      </c>
      <c r="AG75" s="56">
        <f t="shared" si="122"/>
        <v>0</v>
      </c>
      <c r="AH75" s="57">
        <f t="shared" si="123"/>
        <v>45905.490000000005</v>
      </c>
      <c r="AI75" s="147"/>
      <c r="AJ75" s="96">
        <f>+ROUND((N75*0.25)*'Distribution Wksht'!$L$14,2)</f>
        <v>6046.04</v>
      </c>
      <c r="AK75" s="56">
        <f>+ROUND((O75*0.25)*'Distribution Wksht'!$L$14,2)</f>
        <v>0</v>
      </c>
      <c r="AL75" s="57">
        <f t="shared" si="101"/>
        <v>6046.04</v>
      </c>
      <c r="AM75" s="56">
        <f>+ROUND((N75*0.25)*'Distribution Wksht'!$L$15,2)</f>
        <v>4145.09</v>
      </c>
      <c r="AN75" s="56">
        <f>+ROUND((O75*0.25)*'Distribution Wksht'!$L$15,2)</f>
        <v>0</v>
      </c>
      <c r="AO75" s="57">
        <f t="shared" si="102"/>
        <v>4145.09</v>
      </c>
      <c r="AP75" s="56">
        <f>+ROUND((N75*0.25)*'Distribution Wksht'!$L$16,2)</f>
        <v>9388.2900000000009</v>
      </c>
      <c r="AQ75" s="56">
        <f>+ROUND((O75*0.25)*'Distribution Wksht'!$L$16,2)</f>
        <v>0</v>
      </c>
      <c r="AR75" s="57">
        <f t="shared" si="103"/>
        <v>9388.2900000000009</v>
      </c>
      <c r="AS75" s="56">
        <f>+ROUND((N75*0.25)*'Distribution Wksht'!$L$17,2)</f>
        <v>13079.24</v>
      </c>
      <c r="AT75" s="56">
        <f>+ROUND((O75*0.25)*'Distribution Wksht'!$L$17,2)</f>
        <v>0</v>
      </c>
      <c r="AU75" s="57">
        <f t="shared" si="104"/>
        <v>13079.24</v>
      </c>
      <c r="AV75" s="56">
        <f>+ROUND((N75*0.25)*'Distribution Wksht'!$L$18,2)</f>
        <v>13246.83</v>
      </c>
      <c r="AW75" s="56">
        <f>+ROUND((O75*0.25)*'Distribution Wksht'!$L$18,2)</f>
        <v>0</v>
      </c>
      <c r="AX75" s="57">
        <f t="shared" si="105"/>
        <v>13246.83</v>
      </c>
      <c r="AY75" s="56">
        <f t="shared" si="124"/>
        <v>45905.490000000005</v>
      </c>
      <c r="AZ75" s="56">
        <f t="shared" si="125"/>
        <v>0</v>
      </c>
      <c r="BA75" s="57">
        <f t="shared" si="126"/>
        <v>45905.490000000005</v>
      </c>
      <c r="BC75" s="96">
        <f>+ROUND((N75*0.25)*'Distribution Wksht'!$S$14,2)</f>
        <v>5934.17</v>
      </c>
      <c r="BD75" s="56">
        <f>+ROUND((O75*0.25)*'Distribution Wksht'!$S$14,2)</f>
        <v>0</v>
      </c>
      <c r="BE75" s="57">
        <f t="shared" si="106"/>
        <v>5934.17</v>
      </c>
      <c r="BF75" s="56">
        <f>+ROUND((N75*0.25)*'Distribution Wksht'!$S$15,2)</f>
        <v>4078.59</v>
      </c>
      <c r="BG75" s="56">
        <f>+ROUND((O75*0.25)*'Distribution Wksht'!$S$15,2)</f>
        <v>0</v>
      </c>
      <c r="BH75" s="57">
        <f t="shared" si="107"/>
        <v>4078.59</v>
      </c>
      <c r="BI75" s="56">
        <f>+ROUND((N75*0.25)*'Distribution Wksht'!$S$16,2)</f>
        <v>9545.48</v>
      </c>
      <c r="BJ75" s="56">
        <f>+ROUND((O75*0.25)*'Distribution Wksht'!$S$16,2)</f>
        <v>0</v>
      </c>
      <c r="BK75" s="57">
        <f t="shared" si="108"/>
        <v>9545.48</v>
      </c>
      <c r="BL75" s="56">
        <f>+ROUND((N75*0.25)*'Distribution Wksht'!$S$17,2)</f>
        <v>13174.26</v>
      </c>
      <c r="BM75" s="56">
        <f>+ROUND((O75*0.25)*'Distribution Wksht'!$S$17,2)</f>
        <v>0</v>
      </c>
      <c r="BN75" s="57">
        <f t="shared" si="109"/>
        <v>13174.26</v>
      </c>
      <c r="BO75" s="56">
        <f>+ROUND((N75*0.25)*'Distribution Wksht'!$S$18,2)</f>
        <v>13172.99</v>
      </c>
      <c r="BP75" s="56">
        <f>+ROUND((O75*0.25)*'Distribution Wksht'!$S$18,2)</f>
        <v>0</v>
      </c>
      <c r="BQ75" s="57">
        <f t="shared" si="110"/>
        <v>13172.99</v>
      </c>
      <c r="BR75" s="56">
        <f t="shared" si="127"/>
        <v>45905.49</v>
      </c>
      <c r="BS75" s="56">
        <f t="shared" si="128"/>
        <v>0</v>
      </c>
      <c r="BT75" s="57">
        <f t="shared" si="129"/>
        <v>45905.49</v>
      </c>
      <c r="BV75" s="96">
        <f>+ROUND((N75*0.25)*'Distribution Wksht'!$Z$14,2)</f>
        <v>5934.17</v>
      </c>
      <c r="BW75" s="56">
        <f>+ROUND((O75*0.25)*'Distribution Wksht'!$Z$14,2)</f>
        <v>0</v>
      </c>
      <c r="BX75" s="57">
        <f t="shared" si="111"/>
        <v>5934.17</v>
      </c>
      <c r="BY75" s="56">
        <f>+ROUND((N75*0.25)*'Distribution Wksht'!$Z$15,2)</f>
        <v>4078.59</v>
      </c>
      <c r="BZ75" s="56">
        <f>+ROUND((O75*0.25)*'Distribution Wksht'!$Z$15,2)</f>
        <v>0</v>
      </c>
      <c r="CA75" s="57">
        <f t="shared" si="112"/>
        <v>4078.59</v>
      </c>
      <c r="CB75" s="56">
        <f>+ROUND((N75*0.25)*'Distribution Wksht'!$Z$16,2)</f>
        <v>9545.48</v>
      </c>
      <c r="CC75" s="56">
        <f>+ROUND((O75*0.25)*'Distribution Wksht'!$Z$16,2)</f>
        <v>0</v>
      </c>
      <c r="CD75" s="57">
        <f t="shared" si="113"/>
        <v>9545.48</v>
      </c>
      <c r="CE75" s="56">
        <f>+ROUND((N75*0.25)*'Distribution Wksht'!$Z$17,2)</f>
        <v>13174.26</v>
      </c>
      <c r="CF75" s="56">
        <f>+ROUND((O75*0.25)*'Distribution Wksht'!$Z$17,2)</f>
        <v>0</v>
      </c>
      <c r="CG75" s="57">
        <f t="shared" si="114"/>
        <v>13174.26</v>
      </c>
      <c r="CH75" s="56">
        <f>+ROUND((N75*0.25)*'Distribution Wksht'!$Z$18,2)</f>
        <v>13172.99</v>
      </c>
      <c r="CI75" s="56">
        <f>+ROUND((O75*0.25)*'Distribution Wksht'!$Z$18,2)</f>
        <v>0</v>
      </c>
      <c r="CJ75" s="57">
        <f t="shared" si="115"/>
        <v>13172.99</v>
      </c>
      <c r="CK75" s="56">
        <f t="shared" si="130"/>
        <v>45905.49</v>
      </c>
      <c r="CL75" s="56">
        <f t="shared" si="131"/>
        <v>0</v>
      </c>
      <c r="CM75" s="57">
        <f t="shared" si="132"/>
        <v>45905.49</v>
      </c>
      <c r="CO75" s="96">
        <f t="shared" si="133"/>
        <v>23960.42</v>
      </c>
      <c r="CP75" s="56">
        <f t="shared" si="133"/>
        <v>0</v>
      </c>
      <c r="CQ75" s="57">
        <f t="shared" si="116"/>
        <v>23960.42</v>
      </c>
      <c r="CR75" s="56">
        <f t="shared" si="134"/>
        <v>16447.36</v>
      </c>
      <c r="CS75" s="56">
        <f t="shared" si="134"/>
        <v>0</v>
      </c>
      <c r="CT75" s="57">
        <f t="shared" si="117"/>
        <v>16447.36</v>
      </c>
      <c r="CU75" s="56">
        <f t="shared" si="135"/>
        <v>37867.54</v>
      </c>
      <c r="CV75" s="56">
        <f t="shared" si="135"/>
        <v>0</v>
      </c>
      <c r="CW75" s="57">
        <f t="shared" si="118"/>
        <v>37867.54</v>
      </c>
      <c r="CX75" s="56">
        <f t="shared" si="136"/>
        <v>52507</v>
      </c>
      <c r="CY75" s="56">
        <f t="shared" si="136"/>
        <v>0</v>
      </c>
      <c r="CZ75" s="57">
        <f t="shared" si="119"/>
        <v>52507</v>
      </c>
      <c r="DA75" s="56">
        <f t="shared" si="137"/>
        <v>52839.64</v>
      </c>
      <c r="DB75" s="56">
        <f t="shared" si="137"/>
        <v>0</v>
      </c>
      <c r="DC75" s="57">
        <f t="shared" si="120"/>
        <v>52839.64</v>
      </c>
      <c r="DD75" s="56">
        <f t="shared" si="138"/>
        <v>183621.96000000002</v>
      </c>
      <c r="DE75" s="56">
        <f t="shared" si="138"/>
        <v>0</v>
      </c>
      <c r="DF75" s="57">
        <f t="shared" si="139"/>
        <v>183621.96000000002</v>
      </c>
      <c r="DG75" s="147"/>
    </row>
    <row r="76" spans="1:111" ht="12.75" customHeight="1" x14ac:dyDescent="0.2">
      <c r="A76" s="121">
        <v>76315</v>
      </c>
      <c r="B76" s="136">
        <f>VLOOKUP(A76,'[6]Results - LPR'!$A$2:$C$93,3,FALSE)</f>
        <v>800905136</v>
      </c>
      <c r="C76" s="151" t="s">
        <v>246</v>
      </c>
      <c r="D76" s="107"/>
      <c r="E76" s="111"/>
      <c r="F76" s="111"/>
      <c r="G76" s="112"/>
      <c r="H76" s="113"/>
      <c r="I76" s="122">
        <v>31096.055240271166</v>
      </c>
      <c r="J76" s="122">
        <v>34273.040716444688</v>
      </c>
      <c r="K76" s="122">
        <v>0</v>
      </c>
      <c r="L76" s="111">
        <f t="shared" si="93"/>
        <v>65369.095956715857</v>
      </c>
      <c r="N76" s="58">
        <f t="shared" si="94"/>
        <v>31096.055240271166</v>
      </c>
      <c r="O76" s="58">
        <f t="shared" si="95"/>
        <v>34273.040716444688</v>
      </c>
      <c r="Q76" s="97">
        <f>+ROUND((N76*0.25)*'Distribution Wksht'!$E$14,2)</f>
        <v>1023.89</v>
      </c>
      <c r="R76" s="58">
        <f>+ROUND((O76*0.25)*'Distribution Wksht'!$E$14,2)</f>
        <v>1128.49</v>
      </c>
      <c r="S76" s="59">
        <f t="shared" si="96"/>
        <v>2152.38</v>
      </c>
      <c r="T76" s="58">
        <f>+ROUND((N76*0.25)*'Distribution Wksht'!$E$15,2)</f>
        <v>701.96</v>
      </c>
      <c r="U76" s="58">
        <f>+ROUND((O76*0.25)*'Distribution Wksht'!$E$15,2)</f>
        <v>773.68</v>
      </c>
      <c r="V76" s="59">
        <f t="shared" si="97"/>
        <v>1475.6399999999999</v>
      </c>
      <c r="W76" s="58">
        <f>+ROUND((N76*0.25)*'Distribution Wksht'!$E$16,2)</f>
        <v>1589.89</v>
      </c>
      <c r="X76" s="58">
        <f>+ROUND((O76*0.25)*'Distribution Wksht'!$E$16,2)</f>
        <v>1752.32</v>
      </c>
      <c r="Y76" s="59">
        <f t="shared" si="98"/>
        <v>3342.21</v>
      </c>
      <c r="Z76" s="58">
        <f>+ROUND((N76*0.25)*'Distribution Wksht'!$E$17,2)</f>
        <v>2214.9499999999998</v>
      </c>
      <c r="AA76" s="58">
        <f>+ROUND((O76*0.25)*'Distribution Wksht'!$E$17,2)</f>
        <v>2441.2399999999998</v>
      </c>
      <c r="AB76" s="59">
        <f t="shared" si="99"/>
        <v>4656.1899999999996</v>
      </c>
      <c r="AC76" s="58">
        <f>+ROUND((N76*0.25)*'Distribution Wksht'!$E$18,2)</f>
        <v>2243.33</v>
      </c>
      <c r="AD76" s="58">
        <f>+ROUND((O76*0.25)*'Distribution Wksht'!$E$18,2)</f>
        <v>2472.52</v>
      </c>
      <c r="AE76" s="59">
        <f t="shared" si="100"/>
        <v>4715.8500000000004</v>
      </c>
      <c r="AF76" s="58">
        <f t="shared" si="121"/>
        <v>7774.0199999999995</v>
      </c>
      <c r="AG76" s="58">
        <f t="shared" si="122"/>
        <v>8568.25</v>
      </c>
      <c r="AH76" s="59">
        <f t="shared" si="123"/>
        <v>16342.27</v>
      </c>
      <c r="AI76" s="147"/>
      <c r="AJ76" s="97">
        <f>+ROUND((N76*0.25)*'Distribution Wksht'!$L$14,2)</f>
        <v>1023.89</v>
      </c>
      <c r="AK76" s="58">
        <f>+ROUND((O76*0.25)*'Distribution Wksht'!$L$14,2)</f>
        <v>1128.49</v>
      </c>
      <c r="AL76" s="59">
        <f t="shared" si="101"/>
        <v>2152.38</v>
      </c>
      <c r="AM76" s="58">
        <f>+ROUND((N76*0.25)*'Distribution Wksht'!$L$15,2)</f>
        <v>701.96</v>
      </c>
      <c r="AN76" s="58">
        <f>+ROUND((O76*0.25)*'Distribution Wksht'!$L$15,2)</f>
        <v>773.68</v>
      </c>
      <c r="AO76" s="59">
        <f t="shared" si="102"/>
        <v>1475.6399999999999</v>
      </c>
      <c r="AP76" s="58">
        <f>+ROUND((N76*0.25)*'Distribution Wksht'!$L$16,2)</f>
        <v>1589.89</v>
      </c>
      <c r="AQ76" s="58">
        <f>+ROUND((O76*0.25)*'Distribution Wksht'!$L$16,2)</f>
        <v>1752.32</v>
      </c>
      <c r="AR76" s="59">
        <f t="shared" si="103"/>
        <v>3342.21</v>
      </c>
      <c r="AS76" s="58">
        <f>+ROUND((N76*0.25)*'Distribution Wksht'!$L$17,2)</f>
        <v>2214.9499999999998</v>
      </c>
      <c r="AT76" s="58">
        <f>+ROUND((O76*0.25)*'Distribution Wksht'!$L$17,2)</f>
        <v>2441.2399999999998</v>
      </c>
      <c r="AU76" s="59">
        <f t="shared" si="104"/>
        <v>4656.1899999999996</v>
      </c>
      <c r="AV76" s="58">
        <f>+ROUND((N76*0.25)*'Distribution Wksht'!$L$18,2)</f>
        <v>2243.33</v>
      </c>
      <c r="AW76" s="58">
        <f>+ROUND((O76*0.25)*'Distribution Wksht'!$L$18,2)</f>
        <v>2472.52</v>
      </c>
      <c r="AX76" s="59">
        <f t="shared" si="105"/>
        <v>4715.8500000000004</v>
      </c>
      <c r="AY76" s="58">
        <f t="shared" si="124"/>
        <v>7774.0199999999995</v>
      </c>
      <c r="AZ76" s="58">
        <f t="shared" si="125"/>
        <v>8568.25</v>
      </c>
      <c r="BA76" s="59">
        <f t="shared" si="126"/>
        <v>16342.27</v>
      </c>
      <c r="BC76" s="97">
        <f>+ROUND((N76*0.25)*'Distribution Wksht'!$S$14,2)</f>
        <v>1004.94</v>
      </c>
      <c r="BD76" s="58">
        <f>+ROUND((O76*0.25)*'Distribution Wksht'!$S$14,2)</f>
        <v>1107.6099999999999</v>
      </c>
      <c r="BE76" s="59">
        <f t="shared" si="106"/>
        <v>2112.5500000000002</v>
      </c>
      <c r="BF76" s="58">
        <f>+ROUND((N76*0.25)*'Distribution Wksht'!$S$15,2)</f>
        <v>690.7</v>
      </c>
      <c r="BG76" s="58">
        <f>+ROUND((O76*0.25)*'Distribution Wksht'!$S$15,2)</f>
        <v>761.27</v>
      </c>
      <c r="BH76" s="59">
        <f t="shared" si="107"/>
        <v>1451.97</v>
      </c>
      <c r="BI76" s="58">
        <f>+ROUND((N76*0.25)*'Distribution Wksht'!$S$16,2)</f>
        <v>1616.51</v>
      </c>
      <c r="BJ76" s="58">
        <f>+ROUND((O76*0.25)*'Distribution Wksht'!$S$16,2)</f>
        <v>1781.66</v>
      </c>
      <c r="BK76" s="59">
        <f t="shared" si="108"/>
        <v>3398.17</v>
      </c>
      <c r="BL76" s="58">
        <f>+ROUND((N76*0.25)*'Distribution Wksht'!$S$17,2)</f>
        <v>2231.04</v>
      </c>
      <c r="BM76" s="58">
        <f>+ROUND((O76*0.25)*'Distribution Wksht'!$S$17,2)</f>
        <v>2458.98</v>
      </c>
      <c r="BN76" s="59">
        <f t="shared" si="109"/>
        <v>4690.0200000000004</v>
      </c>
      <c r="BO76" s="58">
        <f>+ROUND((N76*0.25)*'Distribution Wksht'!$S$18,2)</f>
        <v>2230.8200000000002</v>
      </c>
      <c r="BP76" s="58">
        <f>+ROUND((O76*0.25)*'Distribution Wksht'!$S$18,2)</f>
        <v>2458.7399999999998</v>
      </c>
      <c r="BQ76" s="59">
        <f t="shared" si="110"/>
        <v>4689.5599999999995</v>
      </c>
      <c r="BR76" s="58">
        <f t="shared" si="127"/>
        <v>7774.01</v>
      </c>
      <c r="BS76" s="58">
        <f t="shared" si="128"/>
        <v>8568.26</v>
      </c>
      <c r="BT76" s="59">
        <f t="shared" si="129"/>
        <v>16342.27</v>
      </c>
      <c r="BV76" s="97">
        <f>+ROUND((N76*0.25)*'Distribution Wksht'!$Z$14,2)</f>
        <v>1004.94</v>
      </c>
      <c r="BW76" s="58">
        <f>+ROUND((O76*0.25)*'Distribution Wksht'!$Z$14,2)</f>
        <v>1107.6099999999999</v>
      </c>
      <c r="BX76" s="59">
        <f t="shared" si="111"/>
        <v>2112.5500000000002</v>
      </c>
      <c r="BY76" s="58">
        <f>+ROUND((N76*0.25)*'Distribution Wksht'!$Z$15,2)</f>
        <v>690.7</v>
      </c>
      <c r="BZ76" s="58">
        <f>+ROUND((O76*0.25)*'Distribution Wksht'!$Z$15,2)</f>
        <v>761.27</v>
      </c>
      <c r="CA76" s="59">
        <f t="shared" si="112"/>
        <v>1451.97</v>
      </c>
      <c r="CB76" s="58">
        <f>+ROUND((N76*0.25)*'Distribution Wksht'!$Z$16,2)</f>
        <v>1616.51</v>
      </c>
      <c r="CC76" s="58">
        <f>+ROUND((O76*0.25)*'Distribution Wksht'!$Z$16,2)</f>
        <v>1781.66</v>
      </c>
      <c r="CD76" s="59">
        <f t="shared" si="113"/>
        <v>3398.17</v>
      </c>
      <c r="CE76" s="58">
        <f>+ROUND((N76*0.25)*'Distribution Wksht'!$Z$17,2)</f>
        <v>2231.04</v>
      </c>
      <c r="CF76" s="58">
        <f>+ROUND((O76*0.25)*'Distribution Wksht'!$Z$17,2)</f>
        <v>2458.98</v>
      </c>
      <c r="CG76" s="59">
        <f t="shared" si="114"/>
        <v>4690.0200000000004</v>
      </c>
      <c r="CH76" s="58">
        <f>+ROUND((N76*0.25)*'Distribution Wksht'!$Z$18,2)</f>
        <v>2230.8200000000002</v>
      </c>
      <c r="CI76" s="58">
        <f>+ROUND((O76*0.25)*'Distribution Wksht'!$Z$18,2)</f>
        <v>2458.7399999999998</v>
      </c>
      <c r="CJ76" s="59">
        <f t="shared" si="115"/>
        <v>4689.5599999999995</v>
      </c>
      <c r="CK76" s="58">
        <f t="shared" si="130"/>
        <v>7774.01</v>
      </c>
      <c r="CL76" s="58">
        <f t="shared" si="131"/>
        <v>8568.26</v>
      </c>
      <c r="CM76" s="59">
        <f t="shared" si="132"/>
        <v>16342.27</v>
      </c>
      <c r="CO76" s="97">
        <f t="shared" si="133"/>
        <v>4057.6600000000003</v>
      </c>
      <c r="CP76" s="58">
        <f t="shared" si="133"/>
        <v>4472.2</v>
      </c>
      <c r="CQ76" s="59">
        <f t="shared" si="116"/>
        <v>8529.86</v>
      </c>
      <c r="CR76" s="58">
        <f t="shared" si="134"/>
        <v>2785.3199999999997</v>
      </c>
      <c r="CS76" s="58">
        <f t="shared" si="134"/>
        <v>3069.9</v>
      </c>
      <c r="CT76" s="59">
        <f t="shared" si="117"/>
        <v>5855.2199999999993</v>
      </c>
      <c r="CU76" s="58">
        <f t="shared" si="135"/>
        <v>6412.8</v>
      </c>
      <c r="CV76" s="58">
        <f t="shared" si="135"/>
        <v>7067.96</v>
      </c>
      <c r="CW76" s="59">
        <f t="shared" si="118"/>
        <v>13480.76</v>
      </c>
      <c r="CX76" s="58">
        <f t="shared" si="136"/>
        <v>8891.98</v>
      </c>
      <c r="CY76" s="58">
        <f t="shared" si="136"/>
        <v>9800.4399999999987</v>
      </c>
      <c r="CZ76" s="59">
        <f t="shared" si="119"/>
        <v>18692.419999999998</v>
      </c>
      <c r="DA76" s="58">
        <f t="shared" si="137"/>
        <v>8948.2999999999993</v>
      </c>
      <c r="DB76" s="58">
        <f t="shared" si="137"/>
        <v>9862.52</v>
      </c>
      <c r="DC76" s="59">
        <f t="shared" si="120"/>
        <v>18810.82</v>
      </c>
      <c r="DD76" s="58">
        <f t="shared" si="138"/>
        <v>31096.059999999998</v>
      </c>
      <c r="DE76" s="58">
        <f t="shared" si="138"/>
        <v>34273.020000000004</v>
      </c>
      <c r="DF76" s="59">
        <f t="shared" si="139"/>
        <v>65369.08</v>
      </c>
      <c r="DG76" s="147"/>
    </row>
    <row r="77" spans="1:111" ht="12.75" customHeight="1" x14ac:dyDescent="0.2">
      <c r="A77" s="119">
        <v>74903</v>
      </c>
      <c r="B77" s="135">
        <f>VLOOKUP(A77,'[6]Results - LPR'!$A$2:$C$93,3,FALSE)</f>
        <v>822505654</v>
      </c>
      <c r="C77" s="150" t="s">
        <v>247</v>
      </c>
      <c r="D77" s="108"/>
      <c r="E77" s="110"/>
      <c r="F77" s="110"/>
      <c r="G77" s="114"/>
      <c r="H77" s="115"/>
      <c r="I77" s="120">
        <v>891147.14061185927</v>
      </c>
      <c r="J77" s="120">
        <v>0</v>
      </c>
      <c r="K77" s="120">
        <v>0</v>
      </c>
      <c r="L77" s="110">
        <f t="shared" si="93"/>
        <v>891147.14061185927</v>
      </c>
      <c r="N77" s="56">
        <f t="shared" si="94"/>
        <v>891147.14061185927</v>
      </c>
      <c r="O77" s="56">
        <f t="shared" si="95"/>
        <v>0</v>
      </c>
      <c r="Q77" s="96">
        <f>+ROUND((N77*0.25)*'Distribution Wksht'!$E$14,2)</f>
        <v>29342.41</v>
      </c>
      <c r="R77" s="56">
        <f>+ROUND((O77*0.25)*'Distribution Wksht'!$E$14,2)</f>
        <v>0</v>
      </c>
      <c r="S77" s="57">
        <f t="shared" si="96"/>
        <v>29342.41</v>
      </c>
      <c r="T77" s="56">
        <f>+ROUND((N77*0.25)*'Distribution Wksht'!$E$15,2)</f>
        <v>20116.8</v>
      </c>
      <c r="U77" s="56">
        <f>+ROUND((O77*0.25)*'Distribution Wksht'!$E$15,2)</f>
        <v>0</v>
      </c>
      <c r="V77" s="57">
        <f t="shared" si="97"/>
        <v>20116.8</v>
      </c>
      <c r="W77" s="56">
        <f>+ROUND((N77*0.25)*'Distribution Wksht'!$E$16,2)</f>
        <v>45562.87</v>
      </c>
      <c r="X77" s="56">
        <f>+ROUND((O77*0.25)*'Distribution Wksht'!$E$16,2)</f>
        <v>0</v>
      </c>
      <c r="Y77" s="57">
        <f t="shared" si="98"/>
        <v>45562.87</v>
      </c>
      <c r="Z77" s="56">
        <f>+ROUND((N77*0.25)*'Distribution Wksht'!$E$17,2)</f>
        <v>63475.69</v>
      </c>
      <c r="AA77" s="56">
        <f>+ROUND((O77*0.25)*'Distribution Wksht'!$E$17,2)</f>
        <v>0</v>
      </c>
      <c r="AB77" s="57">
        <f t="shared" si="99"/>
        <v>63475.69</v>
      </c>
      <c r="AC77" s="56">
        <f>+ROUND((N77*0.25)*'Distribution Wksht'!$E$18,2)</f>
        <v>64289.03</v>
      </c>
      <c r="AD77" s="56">
        <f>+ROUND((O77*0.25)*'Distribution Wksht'!$E$18,2)</f>
        <v>0</v>
      </c>
      <c r="AE77" s="57">
        <f t="shared" si="100"/>
        <v>64289.03</v>
      </c>
      <c r="AF77" s="56">
        <f t="shared" si="121"/>
        <v>222786.80000000002</v>
      </c>
      <c r="AG77" s="56">
        <f t="shared" si="122"/>
        <v>0</v>
      </c>
      <c r="AH77" s="57">
        <f t="shared" si="123"/>
        <v>222786.80000000002</v>
      </c>
      <c r="AI77" s="147"/>
      <c r="AJ77" s="96">
        <f>+ROUND((N77*0.25)*'Distribution Wksht'!$L$14,2)</f>
        <v>29342.41</v>
      </c>
      <c r="AK77" s="56">
        <f>+ROUND((O77*0.25)*'Distribution Wksht'!$L$14,2)</f>
        <v>0</v>
      </c>
      <c r="AL77" s="57">
        <f t="shared" si="101"/>
        <v>29342.41</v>
      </c>
      <c r="AM77" s="56">
        <f>+ROUND((N77*0.25)*'Distribution Wksht'!$L$15,2)</f>
        <v>20116.8</v>
      </c>
      <c r="AN77" s="56">
        <f>+ROUND((O77*0.25)*'Distribution Wksht'!$L$15,2)</f>
        <v>0</v>
      </c>
      <c r="AO77" s="57">
        <f t="shared" si="102"/>
        <v>20116.8</v>
      </c>
      <c r="AP77" s="56">
        <f>+ROUND((N77*0.25)*'Distribution Wksht'!$L$16,2)</f>
        <v>45562.87</v>
      </c>
      <c r="AQ77" s="56">
        <f>+ROUND((O77*0.25)*'Distribution Wksht'!$L$16,2)</f>
        <v>0</v>
      </c>
      <c r="AR77" s="57">
        <f t="shared" si="103"/>
        <v>45562.87</v>
      </c>
      <c r="AS77" s="56">
        <f>+ROUND((N77*0.25)*'Distribution Wksht'!$L$17,2)</f>
        <v>63475.69</v>
      </c>
      <c r="AT77" s="56">
        <f>+ROUND((O77*0.25)*'Distribution Wksht'!$L$17,2)</f>
        <v>0</v>
      </c>
      <c r="AU77" s="57">
        <f t="shared" si="104"/>
        <v>63475.69</v>
      </c>
      <c r="AV77" s="56">
        <f>+ROUND((N77*0.25)*'Distribution Wksht'!$L$18,2)</f>
        <v>64289.03</v>
      </c>
      <c r="AW77" s="56">
        <f>+ROUND((O77*0.25)*'Distribution Wksht'!$L$18,2)</f>
        <v>0</v>
      </c>
      <c r="AX77" s="57">
        <f t="shared" si="105"/>
        <v>64289.03</v>
      </c>
      <c r="AY77" s="56">
        <f t="shared" si="124"/>
        <v>222786.80000000002</v>
      </c>
      <c r="AZ77" s="56">
        <f t="shared" si="125"/>
        <v>0</v>
      </c>
      <c r="BA77" s="57">
        <f t="shared" si="126"/>
        <v>222786.80000000002</v>
      </c>
      <c r="BC77" s="96">
        <f>+ROUND((N77*0.25)*'Distribution Wksht'!$S$14,2)</f>
        <v>28799.48</v>
      </c>
      <c r="BD77" s="56">
        <f>+ROUND((O77*0.25)*'Distribution Wksht'!$S$14,2)</f>
        <v>0</v>
      </c>
      <c r="BE77" s="57">
        <f t="shared" si="106"/>
        <v>28799.48</v>
      </c>
      <c r="BF77" s="56">
        <f>+ROUND((N77*0.25)*'Distribution Wksht'!$S$15,2)</f>
        <v>19794.080000000002</v>
      </c>
      <c r="BG77" s="56">
        <f>+ROUND((O77*0.25)*'Distribution Wksht'!$S$15,2)</f>
        <v>0</v>
      </c>
      <c r="BH77" s="57">
        <f t="shared" si="107"/>
        <v>19794.080000000002</v>
      </c>
      <c r="BI77" s="56">
        <f>+ROUND((N77*0.25)*'Distribution Wksht'!$S$16,2)</f>
        <v>46325.75</v>
      </c>
      <c r="BJ77" s="56">
        <f>+ROUND((O77*0.25)*'Distribution Wksht'!$S$16,2)</f>
        <v>0</v>
      </c>
      <c r="BK77" s="57">
        <f t="shared" si="108"/>
        <v>46325.75</v>
      </c>
      <c r="BL77" s="56">
        <f>+ROUND((N77*0.25)*'Distribution Wksht'!$S$17,2)</f>
        <v>63936.82</v>
      </c>
      <c r="BM77" s="56">
        <f>+ROUND((O77*0.25)*'Distribution Wksht'!$S$17,2)</f>
        <v>0</v>
      </c>
      <c r="BN77" s="57">
        <f t="shared" si="109"/>
        <v>63936.82</v>
      </c>
      <c r="BO77" s="56">
        <f>+ROUND((N77*0.25)*'Distribution Wksht'!$S$18,2)</f>
        <v>63930.65</v>
      </c>
      <c r="BP77" s="56">
        <f>+ROUND((O77*0.25)*'Distribution Wksht'!$S$18,2)</f>
        <v>0</v>
      </c>
      <c r="BQ77" s="57">
        <f t="shared" si="110"/>
        <v>63930.65</v>
      </c>
      <c r="BR77" s="56">
        <f t="shared" si="127"/>
        <v>222786.78</v>
      </c>
      <c r="BS77" s="56">
        <f t="shared" si="128"/>
        <v>0</v>
      </c>
      <c r="BT77" s="57">
        <f t="shared" si="129"/>
        <v>222786.78</v>
      </c>
      <c r="BV77" s="96">
        <f>+ROUND((N77*0.25)*'Distribution Wksht'!$Z$14,2)</f>
        <v>28799.48</v>
      </c>
      <c r="BW77" s="56">
        <f>+ROUND((O77*0.25)*'Distribution Wksht'!$Z$14,2)</f>
        <v>0</v>
      </c>
      <c r="BX77" s="57">
        <f t="shared" si="111"/>
        <v>28799.48</v>
      </c>
      <c r="BY77" s="56">
        <f>+ROUND((N77*0.25)*'Distribution Wksht'!$Z$15,2)</f>
        <v>19794.080000000002</v>
      </c>
      <c r="BZ77" s="56">
        <f>+ROUND((O77*0.25)*'Distribution Wksht'!$Z$15,2)</f>
        <v>0</v>
      </c>
      <c r="CA77" s="57">
        <f t="shared" si="112"/>
        <v>19794.080000000002</v>
      </c>
      <c r="CB77" s="56">
        <f>+ROUND((N77*0.25)*'Distribution Wksht'!$Z$16,2)</f>
        <v>46325.75</v>
      </c>
      <c r="CC77" s="56">
        <f>+ROUND((O77*0.25)*'Distribution Wksht'!$Z$16,2)</f>
        <v>0</v>
      </c>
      <c r="CD77" s="57">
        <f t="shared" si="113"/>
        <v>46325.75</v>
      </c>
      <c r="CE77" s="56">
        <f>+ROUND((N77*0.25)*'Distribution Wksht'!$Z$17,2)</f>
        <v>63936.82</v>
      </c>
      <c r="CF77" s="56">
        <f>+ROUND((O77*0.25)*'Distribution Wksht'!$Z$17,2)</f>
        <v>0</v>
      </c>
      <c r="CG77" s="57">
        <f t="shared" si="114"/>
        <v>63936.82</v>
      </c>
      <c r="CH77" s="56">
        <f>+ROUND((N77*0.25)*'Distribution Wksht'!$Z$18,2)</f>
        <v>63930.65</v>
      </c>
      <c r="CI77" s="56">
        <f>+ROUND((O77*0.25)*'Distribution Wksht'!$Z$18,2)</f>
        <v>0</v>
      </c>
      <c r="CJ77" s="57">
        <f t="shared" si="115"/>
        <v>63930.65</v>
      </c>
      <c r="CK77" s="56">
        <f t="shared" si="130"/>
        <v>222786.78</v>
      </c>
      <c r="CL77" s="56">
        <f t="shared" si="131"/>
        <v>0</v>
      </c>
      <c r="CM77" s="57">
        <f t="shared" si="132"/>
        <v>222786.78</v>
      </c>
      <c r="CO77" s="96">
        <f t="shared" si="133"/>
        <v>116283.78</v>
      </c>
      <c r="CP77" s="56">
        <f t="shared" si="133"/>
        <v>0</v>
      </c>
      <c r="CQ77" s="57">
        <f t="shared" si="116"/>
        <v>116283.78</v>
      </c>
      <c r="CR77" s="56">
        <f t="shared" si="134"/>
        <v>79821.760000000009</v>
      </c>
      <c r="CS77" s="56">
        <f t="shared" si="134"/>
        <v>0</v>
      </c>
      <c r="CT77" s="57">
        <f t="shared" si="117"/>
        <v>79821.760000000009</v>
      </c>
      <c r="CU77" s="56">
        <f t="shared" si="135"/>
        <v>183777.24</v>
      </c>
      <c r="CV77" s="56">
        <f t="shared" si="135"/>
        <v>0</v>
      </c>
      <c r="CW77" s="57">
        <f t="shared" si="118"/>
        <v>183777.24</v>
      </c>
      <c r="CX77" s="56">
        <f t="shared" si="136"/>
        <v>254825.02000000002</v>
      </c>
      <c r="CY77" s="56">
        <f t="shared" si="136"/>
        <v>0</v>
      </c>
      <c r="CZ77" s="57">
        <f t="shared" si="119"/>
        <v>254825.02000000002</v>
      </c>
      <c r="DA77" s="56">
        <f t="shared" si="137"/>
        <v>256439.36</v>
      </c>
      <c r="DB77" s="56">
        <f t="shared" si="137"/>
        <v>0</v>
      </c>
      <c r="DC77" s="57">
        <f t="shared" si="120"/>
        <v>256439.36</v>
      </c>
      <c r="DD77" s="56">
        <f t="shared" si="138"/>
        <v>891147.16</v>
      </c>
      <c r="DE77" s="56">
        <f t="shared" si="138"/>
        <v>0</v>
      </c>
      <c r="DF77" s="57">
        <f t="shared" si="139"/>
        <v>891147.16</v>
      </c>
      <c r="DG77" s="147"/>
    </row>
    <row r="78" spans="1:111" ht="12.75" customHeight="1" x14ac:dyDescent="0.2">
      <c r="A78" s="121">
        <v>70057</v>
      </c>
      <c r="B78" s="136">
        <f>VLOOKUP(A78,'[6]Results - LPR'!$A$2:$C$93,3,FALSE)</f>
        <v>263615886</v>
      </c>
      <c r="C78" s="151" t="s">
        <v>248</v>
      </c>
      <c r="D78" s="107"/>
      <c r="E78" s="111"/>
      <c r="F78" s="111"/>
      <c r="G78" s="112"/>
      <c r="H78" s="113"/>
      <c r="I78" s="122">
        <v>127970.17067124291</v>
      </c>
      <c r="J78" s="122">
        <v>126715.80168449185</v>
      </c>
      <c r="K78" s="122">
        <v>0</v>
      </c>
      <c r="L78" s="111">
        <f t="shared" si="93"/>
        <v>254685.97235573476</v>
      </c>
      <c r="N78" s="58">
        <f t="shared" si="94"/>
        <v>127970.17067124291</v>
      </c>
      <c r="O78" s="58">
        <f t="shared" si="95"/>
        <v>126715.80168449185</v>
      </c>
      <c r="Q78" s="97">
        <f>+ROUND((N78*0.25)*'Distribution Wksht'!$E$14,2)</f>
        <v>4213.62</v>
      </c>
      <c r="R78" s="58">
        <f>+ROUND((O78*0.25)*'Distribution Wksht'!$E$14,2)</f>
        <v>4172.3100000000004</v>
      </c>
      <c r="S78" s="59">
        <f t="shared" si="96"/>
        <v>8385.93</v>
      </c>
      <c r="T78" s="58">
        <f>+ROUND((N78*0.25)*'Distribution Wksht'!$E$15,2)</f>
        <v>2888.8</v>
      </c>
      <c r="U78" s="58">
        <f>+ROUND((O78*0.25)*'Distribution Wksht'!$E$15,2)</f>
        <v>2860.49</v>
      </c>
      <c r="V78" s="59">
        <f t="shared" si="97"/>
        <v>5749.29</v>
      </c>
      <c r="W78" s="58">
        <f>+ROUND((N78*0.25)*'Distribution Wksht'!$E$16,2)</f>
        <v>6542.9</v>
      </c>
      <c r="X78" s="58">
        <f>+ROUND((O78*0.25)*'Distribution Wksht'!$E$16,2)</f>
        <v>6478.77</v>
      </c>
      <c r="Y78" s="59">
        <f t="shared" si="98"/>
        <v>13021.67</v>
      </c>
      <c r="Z78" s="58">
        <f>+ROUND((N78*0.25)*'Distribution Wksht'!$E$17,2)</f>
        <v>9115.2099999999991</v>
      </c>
      <c r="AA78" s="58">
        <f>+ROUND((O78*0.25)*'Distribution Wksht'!$E$17,2)</f>
        <v>9025.86</v>
      </c>
      <c r="AB78" s="59">
        <f t="shared" si="99"/>
        <v>18141.07</v>
      </c>
      <c r="AC78" s="58">
        <f>+ROUND((N78*0.25)*'Distribution Wksht'!$E$18,2)</f>
        <v>9232.01</v>
      </c>
      <c r="AD78" s="58">
        <f>+ROUND((O78*0.25)*'Distribution Wksht'!$E$18,2)</f>
        <v>9141.52</v>
      </c>
      <c r="AE78" s="59">
        <f t="shared" si="100"/>
        <v>18373.53</v>
      </c>
      <c r="AF78" s="58">
        <f t="shared" si="121"/>
        <v>31992.54</v>
      </c>
      <c r="AG78" s="58">
        <f t="shared" si="122"/>
        <v>31678.95</v>
      </c>
      <c r="AH78" s="59">
        <f t="shared" si="123"/>
        <v>63671.490000000005</v>
      </c>
      <c r="AI78" s="147"/>
      <c r="AJ78" s="97">
        <f>+ROUND((N78*0.25)*'Distribution Wksht'!$L$14,2)</f>
        <v>4213.62</v>
      </c>
      <c r="AK78" s="58">
        <f>+ROUND((O78*0.25)*'Distribution Wksht'!$L$14,2)</f>
        <v>4172.3100000000004</v>
      </c>
      <c r="AL78" s="59">
        <f t="shared" si="101"/>
        <v>8385.93</v>
      </c>
      <c r="AM78" s="58">
        <f>+ROUND((N78*0.25)*'Distribution Wksht'!$L$15,2)</f>
        <v>2888.8</v>
      </c>
      <c r="AN78" s="58">
        <f>+ROUND((O78*0.25)*'Distribution Wksht'!$L$15,2)</f>
        <v>2860.49</v>
      </c>
      <c r="AO78" s="59">
        <f t="shared" si="102"/>
        <v>5749.29</v>
      </c>
      <c r="AP78" s="58">
        <f>+ROUND((N78*0.25)*'Distribution Wksht'!$L$16,2)</f>
        <v>6542.9</v>
      </c>
      <c r="AQ78" s="58">
        <f>+ROUND((O78*0.25)*'Distribution Wksht'!$L$16,2)</f>
        <v>6478.77</v>
      </c>
      <c r="AR78" s="59">
        <f t="shared" si="103"/>
        <v>13021.67</v>
      </c>
      <c r="AS78" s="58">
        <f>+ROUND((N78*0.25)*'Distribution Wksht'!$L$17,2)</f>
        <v>9115.2099999999991</v>
      </c>
      <c r="AT78" s="58">
        <f>+ROUND((O78*0.25)*'Distribution Wksht'!$L$17,2)</f>
        <v>9025.86</v>
      </c>
      <c r="AU78" s="59">
        <f t="shared" si="104"/>
        <v>18141.07</v>
      </c>
      <c r="AV78" s="58">
        <f>+ROUND((N78*0.25)*'Distribution Wksht'!$L$18,2)</f>
        <v>9232.01</v>
      </c>
      <c r="AW78" s="58">
        <f>+ROUND((O78*0.25)*'Distribution Wksht'!$L$18,2)</f>
        <v>9141.52</v>
      </c>
      <c r="AX78" s="59">
        <f t="shared" si="105"/>
        <v>18373.53</v>
      </c>
      <c r="AY78" s="58">
        <f t="shared" si="124"/>
        <v>31992.54</v>
      </c>
      <c r="AZ78" s="58">
        <f t="shared" si="125"/>
        <v>31678.95</v>
      </c>
      <c r="BA78" s="59">
        <f t="shared" si="126"/>
        <v>63671.490000000005</v>
      </c>
      <c r="BC78" s="97">
        <f>+ROUND((N78*0.25)*'Distribution Wksht'!$S$14,2)</f>
        <v>4135.6499999999996</v>
      </c>
      <c r="BD78" s="58">
        <f>+ROUND((O78*0.25)*'Distribution Wksht'!$S$14,2)</f>
        <v>4095.11</v>
      </c>
      <c r="BE78" s="59">
        <f t="shared" si="106"/>
        <v>8230.76</v>
      </c>
      <c r="BF78" s="58">
        <f>+ROUND((N78*0.25)*'Distribution Wksht'!$S$15,2)</f>
        <v>2842.46</v>
      </c>
      <c r="BG78" s="58">
        <f>+ROUND((O78*0.25)*'Distribution Wksht'!$S$15,2)</f>
        <v>2814.6</v>
      </c>
      <c r="BH78" s="59">
        <f t="shared" si="107"/>
        <v>5657.0599999999995</v>
      </c>
      <c r="BI78" s="58">
        <f>+ROUND((N78*0.25)*'Distribution Wksht'!$S$16,2)</f>
        <v>6652.45</v>
      </c>
      <c r="BJ78" s="58">
        <f>+ROUND((O78*0.25)*'Distribution Wksht'!$S$16,2)</f>
        <v>6587.24</v>
      </c>
      <c r="BK78" s="59">
        <f t="shared" si="108"/>
        <v>13239.689999999999</v>
      </c>
      <c r="BL78" s="58">
        <f>+ROUND((N78*0.25)*'Distribution Wksht'!$S$17,2)</f>
        <v>9181.43</v>
      </c>
      <c r="BM78" s="58">
        <f>+ROUND((O78*0.25)*'Distribution Wksht'!$S$17,2)</f>
        <v>9091.43</v>
      </c>
      <c r="BN78" s="59">
        <f t="shared" si="109"/>
        <v>18272.86</v>
      </c>
      <c r="BO78" s="58">
        <f>+ROUND((N78*0.25)*'Distribution Wksht'!$S$18,2)</f>
        <v>9180.5499999999993</v>
      </c>
      <c r="BP78" s="58">
        <f>+ROUND((O78*0.25)*'Distribution Wksht'!$S$18,2)</f>
        <v>9090.56</v>
      </c>
      <c r="BQ78" s="59">
        <f t="shared" si="110"/>
        <v>18271.11</v>
      </c>
      <c r="BR78" s="58">
        <f t="shared" si="127"/>
        <v>31992.539999999997</v>
      </c>
      <c r="BS78" s="58">
        <f t="shared" si="128"/>
        <v>31678.940000000002</v>
      </c>
      <c r="BT78" s="59">
        <f t="shared" si="129"/>
        <v>63671.479999999996</v>
      </c>
      <c r="BV78" s="97">
        <f>+ROUND((N78*0.25)*'Distribution Wksht'!$Z$14,2)</f>
        <v>4135.6499999999996</v>
      </c>
      <c r="BW78" s="58">
        <f>+ROUND((O78*0.25)*'Distribution Wksht'!$Z$14,2)</f>
        <v>4095.11</v>
      </c>
      <c r="BX78" s="59">
        <f t="shared" si="111"/>
        <v>8230.76</v>
      </c>
      <c r="BY78" s="58">
        <f>+ROUND((N78*0.25)*'Distribution Wksht'!$Z$15,2)</f>
        <v>2842.46</v>
      </c>
      <c r="BZ78" s="58">
        <f>+ROUND((O78*0.25)*'Distribution Wksht'!$Z$15,2)</f>
        <v>2814.6</v>
      </c>
      <c r="CA78" s="59">
        <f t="shared" si="112"/>
        <v>5657.0599999999995</v>
      </c>
      <c r="CB78" s="58">
        <f>+ROUND((N78*0.25)*'Distribution Wksht'!$Z$16,2)</f>
        <v>6652.45</v>
      </c>
      <c r="CC78" s="58">
        <f>+ROUND((O78*0.25)*'Distribution Wksht'!$Z$16,2)</f>
        <v>6587.24</v>
      </c>
      <c r="CD78" s="59">
        <f t="shared" si="113"/>
        <v>13239.689999999999</v>
      </c>
      <c r="CE78" s="58">
        <f>+ROUND((N78*0.25)*'Distribution Wksht'!$Z$17,2)</f>
        <v>9181.43</v>
      </c>
      <c r="CF78" s="58">
        <f>+ROUND((O78*0.25)*'Distribution Wksht'!$Z$17,2)</f>
        <v>9091.43</v>
      </c>
      <c r="CG78" s="59">
        <f t="shared" si="114"/>
        <v>18272.86</v>
      </c>
      <c r="CH78" s="58">
        <f>+ROUND((N78*0.25)*'Distribution Wksht'!$Z$18,2)</f>
        <v>9180.5499999999993</v>
      </c>
      <c r="CI78" s="58">
        <f>+ROUND((O78*0.25)*'Distribution Wksht'!$Z$18,2)</f>
        <v>9090.56</v>
      </c>
      <c r="CJ78" s="59">
        <f t="shared" si="115"/>
        <v>18271.11</v>
      </c>
      <c r="CK78" s="58">
        <f t="shared" si="130"/>
        <v>31992.539999999997</v>
      </c>
      <c r="CL78" s="58">
        <f t="shared" si="131"/>
        <v>31678.940000000002</v>
      </c>
      <c r="CM78" s="59">
        <f t="shared" si="132"/>
        <v>63671.479999999996</v>
      </c>
      <c r="CO78" s="97">
        <f t="shared" si="133"/>
        <v>16698.54</v>
      </c>
      <c r="CP78" s="58">
        <f t="shared" si="133"/>
        <v>16534.84</v>
      </c>
      <c r="CQ78" s="59">
        <f t="shared" si="116"/>
        <v>33233.380000000005</v>
      </c>
      <c r="CR78" s="58">
        <f t="shared" si="134"/>
        <v>11462.52</v>
      </c>
      <c r="CS78" s="58">
        <f t="shared" si="134"/>
        <v>11350.18</v>
      </c>
      <c r="CT78" s="59">
        <f t="shared" si="117"/>
        <v>22812.7</v>
      </c>
      <c r="CU78" s="58">
        <f t="shared" si="135"/>
        <v>26390.7</v>
      </c>
      <c r="CV78" s="58">
        <f t="shared" si="135"/>
        <v>26132.019999999997</v>
      </c>
      <c r="CW78" s="59">
        <f t="shared" si="118"/>
        <v>52522.720000000001</v>
      </c>
      <c r="CX78" s="58">
        <f t="shared" si="136"/>
        <v>36593.279999999999</v>
      </c>
      <c r="CY78" s="58">
        <f t="shared" si="136"/>
        <v>36234.58</v>
      </c>
      <c r="CZ78" s="59">
        <f t="shared" si="119"/>
        <v>72827.86</v>
      </c>
      <c r="DA78" s="58">
        <f t="shared" si="137"/>
        <v>36825.119999999995</v>
      </c>
      <c r="DB78" s="58">
        <f t="shared" si="137"/>
        <v>36464.159999999996</v>
      </c>
      <c r="DC78" s="59">
        <f t="shared" si="120"/>
        <v>73289.279999999999</v>
      </c>
      <c r="DD78" s="58">
        <f t="shared" si="138"/>
        <v>127970.16</v>
      </c>
      <c r="DE78" s="58">
        <f t="shared" si="138"/>
        <v>126715.78</v>
      </c>
      <c r="DF78" s="59">
        <f t="shared" si="139"/>
        <v>254685.94</v>
      </c>
      <c r="DG78" s="147"/>
    </row>
    <row r="79" spans="1:111" ht="12.75" customHeight="1" x14ac:dyDescent="0.2">
      <c r="A79" s="121">
        <v>70486</v>
      </c>
      <c r="B79" s="136">
        <f>VLOOKUP(A79,'[6]Results - LPR'!$A$2:$C$93,3,FALSE)</f>
        <v>50609610</v>
      </c>
      <c r="C79" s="151" t="s">
        <v>252</v>
      </c>
      <c r="D79" s="107"/>
      <c r="E79" s="111"/>
      <c r="F79" s="111"/>
      <c r="G79" s="112"/>
      <c r="H79" s="113"/>
      <c r="I79" s="122">
        <v>413472.04561486247</v>
      </c>
      <c r="J79" s="122">
        <v>0</v>
      </c>
      <c r="K79" s="122">
        <v>0</v>
      </c>
      <c r="L79" s="111">
        <f t="shared" si="93"/>
        <v>413472.04561486247</v>
      </c>
      <c r="N79" s="58">
        <f t="shared" si="94"/>
        <v>413472.04561486247</v>
      </c>
      <c r="O79" s="58">
        <f t="shared" si="95"/>
        <v>0</v>
      </c>
      <c r="Q79" s="97">
        <f>+ROUND((N79*0.25)*'Distribution Wksht'!$E$14,2)</f>
        <v>13614.21</v>
      </c>
      <c r="R79" s="58">
        <f>+ROUND((O79*0.25)*'Distribution Wksht'!$E$14,2)</f>
        <v>0</v>
      </c>
      <c r="S79" s="59">
        <f t="shared" si="96"/>
        <v>13614.21</v>
      </c>
      <c r="T79" s="58">
        <f>+ROUND((N79*0.25)*'Distribution Wksht'!$E$15,2)</f>
        <v>9333.74</v>
      </c>
      <c r="U79" s="58">
        <f>+ROUND((O79*0.25)*'Distribution Wksht'!$E$15,2)</f>
        <v>0</v>
      </c>
      <c r="V79" s="59">
        <f t="shared" si="97"/>
        <v>9333.74</v>
      </c>
      <c r="W79" s="58">
        <f>+ROUND((N79*0.25)*'Distribution Wksht'!$E$16,2)</f>
        <v>21140.14</v>
      </c>
      <c r="X79" s="58">
        <f>+ROUND((O79*0.25)*'Distribution Wksht'!$E$16,2)</f>
        <v>0</v>
      </c>
      <c r="Y79" s="59">
        <f t="shared" si="98"/>
        <v>21140.14</v>
      </c>
      <c r="Z79" s="58">
        <f>+ROUND((N79*0.25)*'Distribution Wksht'!$E$17,2)</f>
        <v>29451.279999999999</v>
      </c>
      <c r="AA79" s="58">
        <f>+ROUND((O79*0.25)*'Distribution Wksht'!$E$17,2)</f>
        <v>0</v>
      </c>
      <c r="AB79" s="59">
        <f t="shared" si="99"/>
        <v>29451.279999999999</v>
      </c>
      <c r="AC79" s="58">
        <f>+ROUND((N79*0.25)*'Distribution Wksht'!$E$18,2)</f>
        <v>29828.65</v>
      </c>
      <c r="AD79" s="58">
        <f>+ROUND((O79*0.25)*'Distribution Wksht'!$E$18,2)</f>
        <v>0</v>
      </c>
      <c r="AE79" s="59">
        <f t="shared" si="100"/>
        <v>29828.65</v>
      </c>
      <c r="AF79" s="58">
        <f t="shared" si="121"/>
        <v>103368.01999999999</v>
      </c>
      <c r="AG79" s="58">
        <f t="shared" si="122"/>
        <v>0</v>
      </c>
      <c r="AH79" s="59">
        <f t="shared" si="123"/>
        <v>103368.01999999999</v>
      </c>
      <c r="AI79" s="147"/>
      <c r="AJ79" s="97">
        <f>+ROUND((N79*0.25)*'Distribution Wksht'!$L$14,2)</f>
        <v>13614.21</v>
      </c>
      <c r="AK79" s="58">
        <f>+ROUND((O79*0.25)*'Distribution Wksht'!$L$14,2)</f>
        <v>0</v>
      </c>
      <c r="AL79" s="59">
        <f t="shared" si="101"/>
        <v>13614.21</v>
      </c>
      <c r="AM79" s="58">
        <f>+ROUND((N79*0.25)*'Distribution Wksht'!$L$15,2)</f>
        <v>9333.74</v>
      </c>
      <c r="AN79" s="58">
        <f>+ROUND((O79*0.25)*'Distribution Wksht'!$L$15,2)</f>
        <v>0</v>
      </c>
      <c r="AO79" s="59">
        <f t="shared" si="102"/>
        <v>9333.74</v>
      </c>
      <c r="AP79" s="58">
        <f>+ROUND((N79*0.25)*'Distribution Wksht'!$L$16,2)</f>
        <v>21140.14</v>
      </c>
      <c r="AQ79" s="58">
        <f>+ROUND((O79*0.25)*'Distribution Wksht'!$L$16,2)</f>
        <v>0</v>
      </c>
      <c r="AR79" s="59">
        <f t="shared" si="103"/>
        <v>21140.14</v>
      </c>
      <c r="AS79" s="58">
        <f>+ROUND((N79*0.25)*'Distribution Wksht'!$L$17,2)</f>
        <v>29451.279999999999</v>
      </c>
      <c r="AT79" s="58">
        <f>+ROUND((O79*0.25)*'Distribution Wksht'!$L$17,2)</f>
        <v>0</v>
      </c>
      <c r="AU79" s="59">
        <f t="shared" si="104"/>
        <v>29451.279999999999</v>
      </c>
      <c r="AV79" s="58">
        <f>+ROUND((N79*0.25)*'Distribution Wksht'!$L$18,2)</f>
        <v>29828.65</v>
      </c>
      <c r="AW79" s="58">
        <f>+ROUND((O79*0.25)*'Distribution Wksht'!$L$18,2)</f>
        <v>0</v>
      </c>
      <c r="AX79" s="59">
        <f t="shared" si="105"/>
        <v>29828.65</v>
      </c>
      <c r="AY79" s="58">
        <f t="shared" si="124"/>
        <v>103368.01999999999</v>
      </c>
      <c r="AZ79" s="58">
        <f t="shared" si="125"/>
        <v>0</v>
      </c>
      <c r="BA79" s="59">
        <f t="shared" si="126"/>
        <v>103368.01999999999</v>
      </c>
      <c r="BC79" s="97">
        <f>+ROUND((N79*0.25)*'Distribution Wksht'!$S$14,2)</f>
        <v>13362.3</v>
      </c>
      <c r="BD79" s="58">
        <f>+ROUND((O79*0.25)*'Distribution Wksht'!$S$14,2)</f>
        <v>0</v>
      </c>
      <c r="BE79" s="59">
        <f t="shared" si="106"/>
        <v>13362.3</v>
      </c>
      <c r="BF79" s="58">
        <f>+ROUND((N79*0.25)*'Distribution Wksht'!$S$15,2)</f>
        <v>9184</v>
      </c>
      <c r="BG79" s="58">
        <f>+ROUND((O79*0.25)*'Distribution Wksht'!$S$15,2)</f>
        <v>0</v>
      </c>
      <c r="BH79" s="59">
        <f t="shared" si="107"/>
        <v>9184</v>
      </c>
      <c r="BI79" s="58">
        <f>+ROUND((N79*0.25)*'Distribution Wksht'!$S$16,2)</f>
        <v>21494.1</v>
      </c>
      <c r="BJ79" s="58">
        <f>+ROUND((O79*0.25)*'Distribution Wksht'!$S$16,2)</f>
        <v>0</v>
      </c>
      <c r="BK79" s="59">
        <f t="shared" si="108"/>
        <v>21494.1</v>
      </c>
      <c r="BL79" s="58">
        <f>+ROUND((N79*0.25)*'Distribution Wksht'!$S$17,2)</f>
        <v>29665.24</v>
      </c>
      <c r="BM79" s="58">
        <f>+ROUND((O79*0.25)*'Distribution Wksht'!$S$17,2)</f>
        <v>0</v>
      </c>
      <c r="BN79" s="59">
        <f t="shared" si="109"/>
        <v>29665.24</v>
      </c>
      <c r="BO79" s="58">
        <f>+ROUND((N79*0.25)*'Distribution Wksht'!$S$18,2)</f>
        <v>29662.37</v>
      </c>
      <c r="BP79" s="58">
        <f>+ROUND((O79*0.25)*'Distribution Wksht'!$S$18,2)</f>
        <v>0</v>
      </c>
      <c r="BQ79" s="59">
        <f t="shared" si="110"/>
        <v>29662.37</v>
      </c>
      <c r="BR79" s="58">
        <f t="shared" si="127"/>
        <v>103368.01</v>
      </c>
      <c r="BS79" s="58">
        <f t="shared" si="128"/>
        <v>0</v>
      </c>
      <c r="BT79" s="59">
        <f t="shared" si="129"/>
        <v>103368.01</v>
      </c>
      <c r="BV79" s="97">
        <f>+ROUND((N79*0.25)*'Distribution Wksht'!$Z$14,2)</f>
        <v>13362.3</v>
      </c>
      <c r="BW79" s="58">
        <f>+ROUND((O79*0.25)*'Distribution Wksht'!$Z$14,2)</f>
        <v>0</v>
      </c>
      <c r="BX79" s="59">
        <f t="shared" si="111"/>
        <v>13362.3</v>
      </c>
      <c r="BY79" s="58">
        <f>+ROUND((N79*0.25)*'Distribution Wksht'!$Z$15,2)</f>
        <v>9184</v>
      </c>
      <c r="BZ79" s="58">
        <f>+ROUND((O79*0.25)*'Distribution Wksht'!$Z$15,2)</f>
        <v>0</v>
      </c>
      <c r="CA79" s="59">
        <f t="shared" si="112"/>
        <v>9184</v>
      </c>
      <c r="CB79" s="58">
        <f>+ROUND((N79*0.25)*'Distribution Wksht'!$Z$16,2)</f>
        <v>21494.1</v>
      </c>
      <c r="CC79" s="58">
        <f>+ROUND((O79*0.25)*'Distribution Wksht'!$Z$16,2)</f>
        <v>0</v>
      </c>
      <c r="CD79" s="59">
        <f t="shared" si="113"/>
        <v>21494.1</v>
      </c>
      <c r="CE79" s="58">
        <f>+ROUND((N79*0.25)*'Distribution Wksht'!$Z$17,2)</f>
        <v>29665.24</v>
      </c>
      <c r="CF79" s="58">
        <f>+ROUND((O79*0.25)*'Distribution Wksht'!$Z$17,2)</f>
        <v>0</v>
      </c>
      <c r="CG79" s="59">
        <f t="shared" si="114"/>
        <v>29665.24</v>
      </c>
      <c r="CH79" s="58">
        <f>+ROUND((N79*0.25)*'Distribution Wksht'!$Z$18,2)</f>
        <v>29662.37</v>
      </c>
      <c r="CI79" s="58">
        <f>+ROUND((O79*0.25)*'Distribution Wksht'!$Z$18,2)</f>
        <v>0</v>
      </c>
      <c r="CJ79" s="59">
        <f t="shared" si="115"/>
        <v>29662.37</v>
      </c>
      <c r="CK79" s="58">
        <f t="shared" si="130"/>
        <v>103368.01</v>
      </c>
      <c r="CL79" s="58">
        <f t="shared" si="131"/>
        <v>0</v>
      </c>
      <c r="CM79" s="59">
        <f t="shared" si="132"/>
        <v>103368.01</v>
      </c>
      <c r="CO79" s="97">
        <f t="shared" si="133"/>
        <v>53953.020000000004</v>
      </c>
      <c r="CP79" s="58">
        <f t="shared" si="133"/>
        <v>0</v>
      </c>
      <c r="CQ79" s="59">
        <f t="shared" si="116"/>
        <v>53953.020000000004</v>
      </c>
      <c r="CR79" s="58">
        <f t="shared" si="134"/>
        <v>37035.479999999996</v>
      </c>
      <c r="CS79" s="58">
        <f t="shared" si="134"/>
        <v>0</v>
      </c>
      <c r="CT79" s="59">
        <f t="shared" si="117"/>
        <v>37035.479999999996</v>
      </c>
      <c r="CU79" s="58">
        <f t="shared" si="135"/>
        <v>85268.479999999996</v>
      </c>
      <c r="CV79" s="58">
        <f t="shared" si="135"/>
        <v>0</v>
      </c>
      <c r="CW79" s="59">
        <f t="shared" si="118"/>
        <v>85268.479999999996</v>
      </c>
      <c r="CX79" s="58">
        <f t="shared" si="136"/>
        <v>118233.04000000001</v>
      </c>
      <c r="CY79" s="58">
        <f t="shared" si="136"/>
        <v>0</v>
      </c>
      <c r="CZ79" s="59">
        <f t="shared" si="119"/>
        <v>118233.04000000001</v>
      </c>
      <c r="DA79" s="58">
        <f t="shared" si="137"/>
        <v>118982.04</v>
      </c>
      <c r="DB79" s="58">
        <f t="shared" si="137"/>
        <v>0</v>
      </c>
      <c r="DC79" s="59">
        <f t="shared" si="120"/>
        <v>118982.04</v>
      </c>
      <c r="DD79" s="58">
        <f t="shared" si="138"/>
        <v>413472.06</v>
      </c>
      <c r="DE79" s="58">
        <f t="shared" si="138"/>
        <v>0</v>
      </c>
      <c r="DF79" s="59">
        <f t="shared" si="139"/>
        <v>413472.06</v>
      </c>
      <c r="DG79" s="147"/>
    </row>
    <row r="80" spans="1:111" ht="12.75" customHeight="1" x14ac:dyDescent="0.2">
      <c r="A80" s="119">
        <v>70016</v>
      </c>
      <c r="B80" s="135">
        <f>VLOOKUP(A80,'[6]Results - LPR'!$A$2:$C$93,3,FALSE)</f>
        <v>721488176</v>
      </c>
      <c r="C80" s="150" t="s">
        <v>253</v>
      </c>
      <c r="D80" s="108"/>
      <c r="E80" s="110"/>
      <c r="F80" s="110"/>
      <c r="G80" s="114"/>
      <c r="H80" s="115"/>
      <c r="I80" s="120">
        <v>396402.01831619535</v>
      </c>
      <c r="J80" s="120">
        <v>0</v>
      </c>
      <c r="K80" s="120">
        <v>0</v>
      </c>
      <c r="L80" s="110">
        <f t="shared" si="93"/>
        <v>396402.01831619535</v>
      </c>
      <c r="N80" s="56">
        <f t="shared" si="94"/>
        <v>396402.01831619535</v>
      </c>
      <c r="O80" s="56">
        <f t="shared" si="95"/>
        <v>0</v>
      </c>
      <c r="Q80" s="96">
        <f>+ROUND((N80*0.25)*'Distribution Wksht'!$E$14,2)</f>
        <v>13052.15</v>
      </c>
      <c r="R80" s="56">
        <f>+ROUND((O80*0.25)*'Distribution Wksht'!$E$14,2)</f>
        <v>0</v>
      </c>
      <c r="S80" s="57">
        <f t="shared" si="96"/>
        <v>13052.15</v>
      </c>
      <c r="T80" s="56">
        <f>+ROUND((N80*0.25)*'Distribution Wksht'!$E$15,2)</f>
        <v>8948.4</v>
      </c>
      <c r="U80" s="56">
        <f>+ROUND((O80*0.25)*'Distribution Wksht'!$E$15,2)</f>
        <v>0</v>
      </c>
      <c r="V80" s="57">
        <f t="shared" si="97"/>
        <v>8948.4</v>
      </c>
      <c r="W80" s="56">
        <f>+ROUND((N80*0.25)*'Distribution Wksht'!$E$16,2)</f>
        <v>20267.37</v>
      </c>
      <c r="X80" s="56">
        <f>+ROUND((O80*0.25)*'Distribution Wksht'!$E$16,2)</f>
        <v>0</v>
      </c>
      <c r="Y80" s="57">
        <f t="shared" si="98"/>
        <v>20267.37</v>
      </c>
      <c r="Z80" s="56">
        <f>+ROUND((N80*0.25)*'Distribution Wksht'!$E$17,2)</f>
        <v>28235.39</v>
      </c>
      <c r="AA80" s="56">
        <f>+ROUND((O80*0.25)*'Distribution Wksht'!$E$17,2)</f>
        <v>0</v>
      </c>
      <c r="AB80" s="57">
        <f t="shared" si="99"/>
        <v>28235.39</v>
      </c>
      <c r="AC80" s="56">
        <f>+ROUND((N80*0.25)*'Distribution Wksht'!$E$18,2)</f>
        <v>28597.19</v>
      </c>
      <c r="AD80" s="56">
        <f>+ROUND((O80*0.25)*'Distribution Wksht'!$E$18,2)</f>
        <v>0</v>
      </c>
      <c r="AE80" s="57">
        <f t="shared" si="100"/>
        <v>28597.19</v>
      </c>
      <c r="AF80" s="56">
        <f t="shared" si="121"/>
        <v>99100.5</v>
      </c>
      <c r="AG80" s="56">
        <f t="shared" si="122"/>
        <v>0</v>
      </c>
      <c r="AH80" s="57">
        <f t="shared" si="123"/>
        <v>99100.5</v>
      </c>
      <c r="AI80" s="147"/>
      <c r="AJ80" s="96">
        <f>+ROUND((N80*0.25)*'Distribution Wksht'!$L$14,2)</f>
        <v>13052.15</v>
      </c>
      <c r="AK80" s="56">
        <f>+ROUND((O80*0.25)*'Distribution Wksht'!$L$14,2)</f>
        <v>0</v>
      </c>
      <c r="AL80" s="57">
        <f t="shared" si="101"/>
        <v>13052.15</v>
      </c>
      <c r="AM80" s="56">
        <f>+ROUND((N80*0.25)*'Distribution Wksht'!$L$15,2)</f>
        <v>8948.4</v>
      </c>
      <c r="AN80" s="56">
        <f>+ROUND((O80*0.25)*'Distribution Wksht'!$L$15,2)</f>
        <v>0</v>
      </c>
      <c r="AO80" s="57">
        <f t="shared" si="102"/>
        <v>8948.4</v>
      </c>
      <c r="AP80" s="56">
        <f>+ROUND((N80*0.25)*'Distribution Wksht'!$L$16,2)</f>
        <v>20267.37</v>
      </c>
      <c r="AQ80" s="56">
        <f>+ROUND((O80*0.25)*'Distribution Wksht'!$L$16,2)</f>
        <v>0</v>
      </c>
      <c r="AR80" s="57">
        <f t="shared" si="103"/>
        <v>20267.37</v>
      </c>
      <c r="AS80" s="56">
        <f>+ROUND((N80*0.25)*'Distribution Wksht'!$L$17,2)</f>
        <v>28235.39</v>
      </c>
      <c r="AT80" s="56">
        <f>+ROUND((O80*0.25)*'Distribution Wksht'!$L$17,2)</f>
        <v>0</v>
      </c>
      <c r="AU80" s="57">
        <f t="shared" si="104"/>
        <v>28235.39</v>
      </c>
      <c r="AV80" s="56">
        <f>+ROUND((N80*0.25)*'Distribution Wksht'!$L$18,2)</f>
        <v>28597.19</v>
      </c>
      <c r="AW80" s="56">
        <f>+ROUND((O80*0.25)*'Distribution Wksht'!$L$18,2)</f>
        <v>0</v>
      </c>
      <c r="AX80" s="57">
        <f t="shared" si="105"/>
        <v>28597.19</v>
      </c>
      <c r="AY80" s="56">
        <f t="shared" si="124"/>
        <v>99100.5</v>
      </c>
      <c r="AZ80" s="56">
        <f t="shared" si="125"/>
        <v>0</v>
      </c>
      <c r="BA80" s="57">
        <f t="shared" si="126"/>
        <v>99100.5</v>
      </c>
      <c r="BC80" s="96">
        <f>+ROUND((N80*0.25)*'Distribution Wksht'!$S$14,2)</f>
        <v>12810.65</v>
      </c>
      <c r="BD80" s="56">
        <f>+ROUND((O80*0.25)*'Distribution Wksht'!$S$14,2)</f>
        <v>0</v>
      </c>
      <c r="BE80" s="57">
        <f t="shared" si="106"/>
        <v>12810.65</v>
      </c>
      <c r="BF80" s="56">
        <f>+ROUND((N80*0.25)*'Distribution Wksht'!$S$15,2)</f>
        <v>8804.85</v>
      </c>
      <c r="BG80" s="56">
        <f>+ROUND((O80*0.25)*'Distribution Wksht'!$S$15,2)</f>
        <v>0</v>
      </c>
      <c r="BH80" s="57">
        <f t="shared" si="107"/>
        <v>8804.85</v>
      </c>
      <c r="BI80" s="56">
        <f>+ROUND((N80*0.25)*'Distribution Wksht'!$S$16,2)</f>
        <v>20606.72</v>
      </c>
      <c r="BJ80" s="56">
        <f>+ROUND((O80*0.25)*'Distribution Wksht'!$S$16,2)</f>
        <v>0</v>
      </c>
      <c r="BK80" s="57">
        <f t="shared" si="108"/>
        <v>20606.72</v>
      </c>
      <c r="BL80" s="56">
        <f>+ROUND((N80*0.25)*'Distribution Wksht'!$S$17,2)</f>
        <v>28440.52</v>
      </c>
      <c r="BM80" s="56">
        <f>+ROUND((O80*0.25)*'Distribution Wksht'!$S$17,2)</f>
        <v>0</v>
      </c>
      <c r="BN80" s="57">
        <f t="shared" si="109"/>
        <v>28440.52</v>
      </c>
      <c r="BO80" s="56">
        <f>+ROUND((N80*0.25)*'Distribution Wksht'!$S$18,2)</f>
        <v>28437.77</v>
      </c>
      <c r="BP80" s="56">
        <f>+ROUND((O80*0.25)*'Distribution Wksht'!$S$18,2)</f>
        <v>0</v>
      </c>
      <c r="BQ80" s="57">
        <f t="shared" si="110"/>
        <v>28437.77</v>
      </c>
      <c r="BR80" s="56">
        <f t="shared" si="127"/>
        <v>99100.510000000009</v>
      </c>
      <c r="BS80" s="56">
        <f t="shared" si="128"/>
        <v>0</v>
      </c>
      <c r="BT80" s="57">
        <f t="shared" si="129"/>
        <v>99100.510000000009</v>
      </c>
      <c r="BV80" s="96">
        <f>+ROUND((N80*0.25)*'Distribution Wksht'!$Z$14,2)</f>
        <v>12810.65</v>
      </c>
      <c r="BW80" s="56">
        <f>+ROUND((O80*0.25)*'Distribution Wksht'!$Z$14,2)</f>
        <v>0</v>
      </c>
      <c r="BX80" s="57">
        <f t="shared" si="111"/>
        <v>12810.65</v>
      </c>
      <c r="BY80" s="56">
        <f>+ROUND((N80*0.25)*'Distribution Wksht'!$Z$15,2)</f>
        <v>8804.85</v>
      </c>
      <c r="BZ80" s="56">
        <f>+ROUND((O80*0.25)*'Distribution Wksht'!$Z$15,2)</f>
        <v>0</v>
      </c>
      <c r="CA80" s="57">
        <f t="shared" si="112"/>
        <v>8804.85</v>
      </c>
      <c r="CB80" s="56">
        <f>+ROUND((N80*0.25)*'Distribution Wksht'!$Z$16,2)</f>
        <v>20606.72</v>
      </c>
      <c r="CC80" s="56">
        <f>+ROUND((O80*0.25)*'Distribution Wksht'!$Z$16,2)</f>
        <v>0</v>
      </c>
      <c r="CD80" s="57">
        <f t="shared" si="113"/>
        <v>20606.72</v>
      </c>
      <c r="CE80" s="56">
        <f>+ROUND((N80*0.25)*'Distribution Wksht'!$Z$17,2)</f>
        <v>28440.52</v>
      </c>
      <c r="CF80" s="56">
        <f>+ROUND((O80*0.25)*'Distribution Wksht'!$Z$17,2)</f>
        <v>0</v>
      </c>
      <c r="CG80" s="57">
        <f t="shared" si="114"/>
        <v>28440.52</v>
      </c>
      <c r="CH80" s="56">
        <f>+ROUND((N80*0.25)*'Distribution Wksht'!$Z$18,2)</f>
        <v>28437.77</v>
      </c>
      <c r="CI80" s="56">
        <f>+ROUND((O80*0.25)*'Distribution Wksht'!$Z$18,2)</f>
        <v>0</v>
      </c>
      <c r="CJ80" s="57">
        <f t="shared" si="115"/>
        <v>28437.77</v>
      </c>
      <c r="CK80" s="56">
        <f t="shared" si="130"/>
        <v>99100.510000000009</v>
      </c>
      <c r="CL80" s="56">
        <f t="shared" si="131"/>
        <v>0</v>
      </c>
      <c r="CM80" s="57">
        <f t="shared" si="132"/>
        <v>99100.510000000009</v>
      </c>
      <c r="CO80" s="96">
        <f t="shared" si="133"/>
        <v>51725.599999999999</v>
      </c>
      <c r="CP80" s="56">
        <f t="shared" si="133"/>
        <v>0</v>
      </c>
      <c r="CQ80" s="57">
        <f t="shared" si="116"/>
        <v>51725.599999999999</v>
      </c>
      <c r="CR80" s="56">
        <f t="shared" si="134"/>
        <v>35506.5</v>
      </c>
      <c r="CS80" s="56">
        <f t="shared" si="134"/>
        <v>0</v>
      </c>
      <c r="CT80" s="57">
        <f t="shared" si="117"/>
        <v>35506.5</v>
      </c>
      <c r="CU80" s="56">
        <f t="shared" si="135"/>
        <v>81748.179999999993</v>
      </c>
      <c r="CV80" s="56">
        <f t="shared" si="135"/>
        <v>0</v>
      </c>
      <c r="CW80" s="57">
        <f t="shared" si="118"/>
        <v>81748.179999999993</v>
      </c>
      <c r="CX80" s="56">
        <f t="shared" si="136"/>
        <v>113351.82</v>
      </c>
      <c r="CY80" s="56">
        <f t="shared" si="136"/>
        <v>0</v>
      </c>
      <c r="CZ80" s="57">
        <f t="shared" si="119"/>
        <v>113351.82</v>
      </c>
      <c r="DA80" s="56">
        <f t="shared" si="137"/>
        <v>114069.92</v>
      </c>
      <c r="DB80" s="56">
        <f t="shared" si="137"/>
        <v>0</v>
      </c>
      <c r="DC80" s="57">
        <f t="shared" si="120"/>
        <v>114069.92</v>
      </c>
      <c r="DD80" s="56">
        <f t="shared" si="138"/>
        <v>396402.01999999996</v>
      </c>
      <c r="DE80" s="56">
        <f t="shared" si="138"/>
        <v>0</v>
      </c>
      <c r="DF80" s="57">
        <f t="shared" si="139"/>
        <v>396402.01999999996</v>
      </c>
      <c r="DG80" s="147"/>
    </row>
    <row r="81" spans="1:111" ht="12.75" customHeight="1" x14ac:dyDescent="0.2">
      <c r="A81" s="121">
        <v>76570</v>
      </c>
      <c r="B81" s="136">
        <f>VLOOKUP(A81,'[6]Results - LPR'!$A$2:$C$93,3,FALSE)</f>
        <v>270237126</v>
      </c>
      <c r="C81" s="151" t="s">
        <v>254</v>
      </c>
      <c r="D81" s="107"/>
      <c r="E81" s="111"/>
      <c r="F81" s="111"/>
      <c r="G81" s="112"/>
      <c r="H81" s="113"/>
      <c r="I81" s="122">
        <v>140332.57862118375</v>
      </c>
      <c r="J81" s="122">
        <v>0</v>
      </c>
      <c r="K81" s="122">
        <v>0</v>
      </c>
      <c r="L81" s="111">
        <f t="shared" si="93"/>
        <v>140332.57862118375</v>
      </c>
      <c r="N81" s="58">
        <f t="shared" si="94"/>
        <v>140332.57862118375</v>
      </c>
      <c r="O81" s="58">
        <f t="shared" si="95"/>
        <v>0</v>
      </c>
      <c r="Q81" s="97">
        <f>+ROUND((N81*0.25)*'Distribution Wksht'!$E$14,2)</f>
        <v>4620.67</v>
      </c>
      <c r="R81" s="58">
        <f>+ROUND((O81*0.25)*'Distribution Wksht'!$E$14,2)</f>
        <v>0</v>
      </c>
      <c r="S81" s="59">
        <f t="shared" si="96"/>
        <v>4620.67</v>
      </c>
      <c r="T81" s="58">
        <f>+ROUND((N81*0.25)*'Distribution Wksht'!$E$15,2)</f>
        <v>3167.87</v>
      </c>
      <c r="U81" s="58">
        <f>+ROUND((O81*0.25)*'Distribution Wksht'!$E$15,2)</f>
        <v>0</v>
      </c>
      <c r="V81" s="59">
        <f t="shared" si="97"/>
        <v>3167.87</v>
      </c>
      <c r="W81" s="58">
        <f>+ROUND((N81*0.25)*'Distribution Wksht'!$E$16,2)</f>
        <v>7174.97</v>
      </c>
      <c r="X81" s="58">
        <f>+ROUND((O81*0.25)*'Distribution Wksht'!$E$16,2)</f>
        <v>0</v>
      </c>
      <c r="Y81" s="59">
        <f t="shared" si="98"/>
        <v>7174.97</v>
      </c>
      <c r="Z81" s="58">
        <f>+ROUND((N81*0.25)*'Distribution Wksht'!$E$17,2)</f>
        <v>9995.7800000000007</v>
      </c>
      <c r="AA81" s="58">
        <f>+ROUND((O81*0.25)*'Distribution Wksht'!$E$17,2)</f>
        <v>0</v>
      </c>
      <c r="AB81" s="59">
        <f t="shared" si="99"/>
        <v>9995.7800000000007</v>
      </c>
      <c r="AC81" s="58">
        <f>+ROUND((N81*0.25)*'Distribution Wksht'!$E$18,2)</f>
        <v>10123.86</v>
      </c>
      <c r="AD81" s="58">
        <f>+ROUND((O81*0.25)*'Distribution Wksht'!$E$18,2)</f>
        <v>0</v>
      </c>
      <c r="AE81" s="59">
        <f t="shared" si="100"/>
        <v>10123.86</v>
      </c>
      <c r="AF81" s="58">
        <f t="shared" si="121"/>
        <v>35083.15</v>
      </c>
      <c r="AG81" s="58">
        <f t="shared" si="122"/>
        <v>0</v>
      </c>
      <c r="AH81" s="59">
        <f t="shared" si="123"/>
        <v>35083.15</v>
      </c>
      <c r="AI81" s="147"/>
      <c r="AJ81" s="97">
        <f>+ROUND((N81*0.25)*'Distribution Wksht'!$L$14,2)</f>
        <v>4620.67</v>
      </c>
      <c r="AK81" s="58">
        <f>+ROUND((O81*0.25)*'Distribution Wksht'!$L$14,2)</f>
        <v>0</v>
      </c>
      <c r="AL81" s="59">
        <f t="shared" si="101"/>
        <v>4620.67</v>
      </c>
      <c r="AM81" s="58">
        <f>+ROUND((N81*0.25)*'Distribution Wksht'!$L$15,2)</f>
        <v>3167.87</v>
      </c>
      <c r="AN81" s="58">
        <f>+ROUND((O81*0.25)*'Distribution Wksht'!$L$15,2)</f>
        <v>0</v>
      </c>
      <c r="AO81" s="59">
        <f t="shared" si="102"/>
        <v>3167.87</v>
      </c>
      <c r="AP81" s="58">
        <f>+ROUND((N81*0.25)*'Distribution Wksht'!$L$16,2)</f>
        <v>7174.97</v>
      </c>
      <c r="AQ81" s="58">
        <f>+ROUND((O81*0.25)*'Distribution Wksht'!$L$16,2)</f>
        <v>0</v>
      </c>
      <c r="AR81" s="59">
        <f t="shared" si="103"/>
        <v>7174.97</v>
      </c>
      <c r="AS81" s="58">
        <f>+ROUND((N81*0.25)*'Distribution Wksht'!$L$17,2)</f>
        <v>9995.7800000000007</v>
      </c>
      <c r="AT81" s="58">
        <f>+ROUND((O81*0.25)*'Distribution Wksht'!$L$17,2)</f>
        <v>0</v>
      </c>
      <c r="AU81" s="59">
        <f t="shared" si="104"/>
        <v>9995.7800000000007</v>
      </c>
      <c r="AV81" s="58">
        <f>+ROUND((N81*0.25)*'Distribution Wksht'!$L$18,2)</f>
        <v>10123.86</v>
      </c>
      <c r="AW81" s="58">
        <f>+ROUND((O81*0.25)*'Distribution Wksht'!$L$18,2)</f>
        <v>0</v>
      </c>
      <c r="AX81" s="59">
        <f t="shared" si="105"/>
        <v>10123.86</v>
      </c>
      <c r="AY81" s="58">
        <f t="shared" si="124"/>
        <v>35083.15</v>
      </c>
      <c r="AZ81" s="58">
        <f t="shared" si="125"/>
        <v>0</v>
      </c>
      <c r="BA81" s="59">
        <f t="shared" si="126"/>
        <v>35083.15</v>
      </c>
      <c r="BC81" s="97">
        <f>+ROUND((N81*0.25)*'Distribution Wksht'!$S$14,2)</f>
        <v>4535.17</v>
      </c>
      <c r="BD81" s="58">
        <f>+ROUND((O81*0.25)*'Distribution Wksht'!$S$14,2)</f>
        <v>0</v>
      </c>
      <c r="BE81" s="59">
        <f t="shared" si="106"/>
        <v>4535.17</v>
      </c>
      <c r="BF81" s="58">
        <f>+ROUND((N81*0.25)*'Distribution Wksht'!$S$15,2)</f>
        <v>3117.05</v>
      </c>
      <c r="BG81" s="58">
        <f>+ROUND((O81*0.25)*'Distribution Wksht'!$S$15,2)</f>
        <v>0</v>
      </c>
      <c r="BH81" s="59">
        <f t="shared" si="107"/>
        <v>3117.05</v>
      </c>
      <c r="BI81" s="58">
        <f>+ROUND((N81*0.25)*'Distribution Wksht'!$S$16,2)</f>
        <v>7295.1</v>
      </c>
      <c r="BJ81" s="58">
        <f>+ROUND((O81*0.25)*'Distribution Wksht'!$S$16,2)</f>
        <v>0</v>
      </c>
      <c r="BK81" s="59">
        <f t="shared" si="108"/>
        <v>7295.1</v>
      </c>
      <c r="BL81" s="58">
        <f>+ROUND((N81*0.25)*'Distribution Wksht'!$S$17,2)</f>
        <v>10068.39</v>
      </c>
      <c r="BM81" s="58">
        <f>+ROUND((O81*0.25)*'Distribution Wksht'!$S$17,2)</f>
        <v>0</v>
      </c>
      <c r="BN81" s="59">
        <f t="shared" si="109"/>
        <v>10068.39</v>
      </c>
      <c r="BO81" s="58">
        <f>+ROUND((N81*0.25)*'Distribution Wksht'!$S$18,2)</f>
        <v>10067.42</v>
      </c>
      <c r="BP81" s="58">
        <f>+ROUND((O81*0.25)*'Distribution Wksht'!$S$18,2)</f>
        <v>0</v>
      </c>
      <c r="BQ81" s="59">
        <f t="shared" si="110"/>
        <v>10067.42</v>
      </c>
      <c r="BR81" s="58">
        <f t="shared" si="127"/>
        <v>35083.129999999997</v>
      </c>
      <c r="BS81" s="58">
        <f t="shared" si="128"/>
        <v>0</v>
      </c>
      <c r="BT81" s="59">
        <f t="shared" si="129"/>
        <v>35083.129999999997</v>
      </c>
      <c r="BV81" s="97">
        <f>+ROUND((N81*0.25)*'Distribution Wksht'!$Z$14,2)</f>
        <v>4535.17</v>
      </c>
      <c r="BW81" s="58">
        <f>+ROUND((O81*0.25)*'Distribution Wksht'!$Z$14,2)</f>
        <v>0</v>
      </c>
      <c r="BX81" s="59">
        <f t="shared" si="111"/>
        <v>4535.17</v>
      </c>
      <c r="BY81" s="58">
        <f>+ROUND((N81*0.25)*'Distribution Wksht'!$Z$15,2)</f>
        <v>3117.05</v>
      </c>
      <c r="BZ81" s="58">
        <f>+ROUND((O81*0.25)*'Distribution Wksht'!$Z$15,2)</f>
        <v>0</v>
      </c>
      <c r="CA81" s="59">
        <f t="shared" si="112"/>
        <v>3117.05</v>
      </c>
      <c r="CB81" s="58">
        <f>+ROUND((N81*0.25)*'Distribution Wksht'!$Z$16,2)</f>
        <v>7295.1</v>
      </c>
      <c r="CC81" s="58">
        <f>+ROUND((O81*0.25)*'Distribution Wksht'!$Z$16,2)</f>
        <v>0</v>
      </c>
      <c r="CD81" s="59">
        <f t="shared" si="113"/>
        <v>7295.1</v>
      </c>
      <c r="CE81" s="58">
        <f>+ROUND((N81*0.25)*'Distribution Wksht'!$Z$17,2)</f>
        <v>10068.39</v>
      </c>
      <c r="CF81" s="58">
        <f>+ROUND((O81*0.25)*'Distribution Wksht'!$Z$17,2)</f>
        <v>0</v>
      </c>
      <c r="CG81" s="59">
        <f t="shared" si="114"/>
        <v>10068.39</v>
      </c>
      <c r="CH81" s="58">
        <f>+ROUND((N81*0.25)*'Distribution Wksht'!$Z$18,2)</f>
        <v>10067.42</v>
      </c>
      <c r="CI81" s="58">
        <f>+ROUND((O81*0.25)*'Distribution Wksht'!$Z$18,2)</f>
        <v>0</v>
      </c>
      <c r="CJ81" s="59">
        <f t="shared" si="115"/>
        <v>10067.42</v>
      </c>
      <c r="CK81" s="58">
        <f t="shared" si="130"/>
        <v>35083.129999999997</v>
      </c>
      <c r="CL81" s="58">
        <f t="shared" si="131"/>
        <v>0</v>
      </c>
      <c r="CM81" s="59">
        <f t="shared" si="132"/>
        <v>35083.129999999997</v>
      </c>
      <c r="CO81" s="97">
        <f t="shared" si="133"/>
        <v>18311.68</v>
      </c>
      <c r="CP81" s="58">
        <f t="shared" si="133"/>
        <v>0</v>
      </c>
      <c r="CQ81" s="59">
        <f t="shared" si="116"/>
        <v>18311.68</v>
      </c>
      <c r="CR81" s="58">
        <f t="shared" si="134"/>
        <v>12569.84</v>
      </c>
      <c r="CS81" s="58">
        <f t="shared" si="134"/>
        <v>0</v>
      </c>
      <c r="CT81" s="59">
        <f t="shared" si="117"/>
        <v>12569.84</v>
      </c>
      <c r="CU81" s="58">
        <f t="shared" si="135"/>
        <v>28940.14</v>
      </c>
      <c r="CV81" s="58">
        <f t="shared" si="135"/>
        <v>0</v>
      </c>
      <c r="CW81" s="59">
        <f t="shared" si="118"/>
        <v>28940.14</v>
      </c>
      <c r="CX81" s="58">
        <f t="shared" si="136"/>
        <v>40128.339999999997</v>
      </c>
      <c r="CY81" s="58">
        <f t="shared" si="136"/>
        <v>0</v>
      </c>
      <c r="CZ81" s="59">
        <f t="shared" si="119"/>
        <v>40128.339999999997</v>
      </c>
      <c r="DA81" s="58">
        <f t="shared" si="137"/>
        <v>40382.559999999998</v>
      </c>
      <c r="DB81" s="58">
        <f t="shared" si="137"/>
        <v>0</v>
      </c>
      <c r="DC81" s="59">
        <f t="shared" si="120"/>
        <v>40382.559999999998</v>
      </c>
      <c r="DD81" s="58">
        <f t="shared" si="138"/>
        <v>140332.56</v>
      </c>
      <c r="DE81" s="58">
        <f t="shared" si="138"/>
        <v>0</v>
      </c>
      <c r="DF81" s="59">
        <f t="shared" si="139"/>
        <v>140332.56</v>
      </c>
      <c r="DG81" s="147"/>
    </row>
    <row r="82" spans="1:111" ht="12.75" customHeight="1" x14ac:dyDescent="0.2">
      <c r="A82" s="119">
        <v>70202</v>
      </c>
      <c r="B82" s="135">
        <f>VLOOKUP(A82,'[6]Results - LPR'!$A$2:$C$93,3,FALSE)</f>
        <v>743227796</v>
      </c>
      <c r="C82" s="150" t="s">
        <v>255</v>
      </c>
      <c r="D82" s="108"/>
      <c r="E82" s="110"/>
      <c r="F82" s="110"/>
      <c r="G82" s="114"/>
      <c r="H82" s="115"/>
      <c r="I82" s="120">
        <v>60101.552851113811</v>
      </c>
      <c r="J82" s="120">
        <v>2023.4778876163232</v>
      </c>
      <c r="K82" s="120">
        <v>0</v>
      </c>
      <c r="L82" s="110">
        <f t="shared" si="93"/>
        <v>62125.030738730136</v>
      </c>
      <c r="N82" s="56">
        <f t="shared" si="94"/>
        <v>60101.552851113811</v>
      </c>
      <c r="O82" s="56">
        <f t="shared" si="95"/>
        <v>2023.4778876163232</v>
      </c>
      <c r="Q82" s="96">
        <f>+ROUND((N82*0.25)*'Distribution Wksht'!$E$14,2)</f>
        <v>1978.94</v>
      </c>
      <c r="R82" s="56">
        <f>+ROUND((O82*0.25)*'Distribution Wksht'!$E$14,2)</f>
        <v>66.63</v>
      </c>
      <c r="S82" s="57">
        <f t="shared" si="96"/>
        <v>2045.5700000000002</v>
      </c>
      <c r="T82" s="56">
        <f>+ROUND((N82*0.25)*'Distribution Wksht'!$E$15,2)</f>
        <v>1356.74</v>
      </c>
      <c r="U82" s="56">
        <f>+ROUND((O82*0.25)*'Distribution Wksht'!$E$15,2)</f>
        <v>45.68</v>
      </c>
      <c r="V82" s="57">
        <f t="shared" si="97"/>
        <v>1402.42</v>
      </c>
      <c r="W82" s="56">
        <f>+ROUND((N82*0.25)*'Distribution Wksht'!$E$16,2)</f>
        <v>3072.89</v>
      </c>
      <c r="X82" s="56">
        <f>+ROUND((O82*0.25)*'Distribution Wksht'!$E$16,2)</f>
        <v>103.46</v>
      </c>
      <c r="Y82" s="57">
        <f t="shared" si="98"/>
        <v>3176.35</v>
      </c>
      <c r="Z82" s="56">
        <f>+ROUND((N82*0.25)*'Distribution Wksht'!$E$17,2)</f>
        <v>4280.9799999999996</v>
      </c>
      <c r="AA82" s="56">
        <f>+ROUND((O82*0.25)*'Distribution Wksht'!$E$17,2)</f>
        <v>144.13</v>
      </c>
      <c r="AB82" s="57">
        <f t="shared" si="99"/>
        <v>4425.1099999999997</v>
      </c>
      <c r="AC82" s="56">
        <f>+ROUND((N82*0.25)*'Distribution Wksht'!$E$18,2)</f>
        <v>4335.84</v>
      </c>
      <c r="AD82" s="56">
        <f>+ROUND((O82*0.25)*'Distribution Wksht'!$E$18,2)</f>
        <v>145.97999999999999</v>
      </c>
      <c r="AE82" s="57">
        <f t="shared" si="100"/>
        <v>4481.82</v>
      </c>
      <c r="AF82" s="56">
        <f t="shared" si="121"/>
        <v>15025.39</v>
      </c>
      <c r="AG82" s="56">
        <f t="shared" si="122"/>
        <v>505.88</v>
      </c>
      <c r="AH82" s="57">
        <f t="shared" si="123"/>
        <v>15531.269999999999</v>
      </c>
      <c r="AI82" s="147"/>
      <c r="AJ82" s="96">
        <f>+ROUND((N82*0.25)*'Distribution Wksht'!$L$14,2)</f>
        <v>1978.94</v>
      </c>
      <c r="AK82" s="56">
        <f>+ROUND((O82*0.25)*'Distribution Wksht'!$L$14,2)</f>
        <v>66.63</v>
      </c>
      <c r="AL82" s="57">
        <f t="shared" si="101"/>
        <v>2045.5700000000002</v>
      </c>
      <c r="AM82" s="56">
        <f>+ROUND((N82*0.25)*'Distribution Wksht'!$L$15,2)</f>
        <v>1356.74</v>
      </c>
      <c r="AN82" s="56">
        <f>+ROUND((O82*0.25)*'Distribution Wksht'!$L$15,2)</f>
        <v>45.68</v>
      </c>
      <c r="AO82" s="57">
        <f t="shared" si="102"/>
        <v>1402.42</v>
      </c>
      <c r="AP82" s="56">
        <f>+ROUND((N82*0.25)*'Distribution Wksht'!$L$16,2)</f>
        <v>3072.89</v>
      </c>
      <c r="AQ82" s="56">
        <f>+ROUND((O82*0.25)*'Distribution Wksht'!$L$16,2)</f>
        <v>103.46</v>
      </c>
      <c r="AR82" s="57">
        <f t="shared" si="103"/>
        <v>3176.35</v>
      </c>
      <c r="AS82" s="56">
        <f>+ROUND((N82*0.25)*'Distribution Wksht'!$L$17,2)</f>
        <v>4280.9799999999996</v>
      </c>
      <c r="AT82" s="56">
        <f>+ROUND((O82*0.25)*'Distribution Wksht'!$L$17,2)</f>
        <v>144.13</v>
      </c>
      <c r="AU82" s="57">
        <f t="shared" si="104"/>
        <v>4425.1099999999997</v>
      </c>
      <c r="AV82" s="56">
        <f>+ROUND((N82*0.25)*'Distribution Wksht'!$L$18,2)</f>
        <v>4335.84</v>
      </c>
      <c r="AW82" s="56">
        <f>+ROUND((O82*0.25)*'Distribution Wksht'!$L$18,2)</f>
        <v>145.97999999999999</v>
      </c>
      <c r="AX82" s="57">
        <f t="shared" si="105"/>
        <v>4481.82</v>
      </c>
      <c r="AY82" s="56">
        <f t="shared" si="124"/>
        <v>15025.39</v>
      </c>
      <c r="AZ82" s="56">
        <f t="shared" si="125"/>
        <v>505.88</v>
      </c>
      <c r="BA82" s="57">
        <f t="shared" si="126"/>
        <v>15531.269999999999</v>
      </c>
      <c r="BC82" s="96">
        <f>+ROUND((N82*0.25)*'Distribution Wksht'!$S$14,2)</f>
        <v>1942.32</v>
      </c>
      <c r="BD82" s="56">
        <f>+ROUND((O82*0.25)*'Distribution Wksht'!$S$14,2)</f>
        <v>65.39</v>
      </c>
      <c r="BE82" s="57">
        <f t="shared" si="106"/>
        <v>2007.71</v>
      </c>
      <c r="BF82" s="56">
        <f>+ROUND((N82*0.25)*'Distribution Wksht'!$S$15,2)</f>
        <v>1334.97</v>
      </c>
      <c r="BG82" s="56">
        <f>+ROUND((O82*0.25)*'Distribution Wksht'!$S$15,2)</f>
        <v>44.95</v>
      </c>
      <c r="BH82" s="57">
        <f t="shared" si="107"/>
        <v>1379.92</v>
      </c>
      <c r="BI82" s="56">
        <f>+ROUND((N82*0.25)*'Distribution Wksht'!$S$16,2)</f>
        <v>3124.34</v>
      </c>
      <c r="BJ82" s="56">
        <f>+ROUND((O82*0.25)*'Distribution Wksht'!$S$16,2)</f>
        <v>105.19</v>
      </c>
      <c r="BK82" s="57">
        <f t="shared" si="108"/>
        <v>3229.53</v>
      </c>
      <c r="BL82" s="56">
        <f>+ROUND((N82*0.25)*'Distribution Wksht'!$S$17,2)</f>
        <v>4312.09</v>
      </c>
      <c r="BM82" s="56">
        <f>+ROUND((O82*0.25)*'Distribution Wksht'!$S$17,2)</f>
        <v>145.18</v>
      </c>
      <c r="BN82" s="57">
        <f t="shared" si="109"/>
        <v>4457.2700000000004</v>
      </c>
      <c r="BO82" s="56">
        <f>+ROUND((N82*0.25)*'Distribution Wksht'!$S$18,2)</f>
        <v>4311.67</v>
      </c>
      <c r="BP82" s="56">
        <f>+ROUND((O82*0.25)*'Distribution Wksht'!$S$18,2)</f>
        <v>145.16</v>
      </c>
      <c r="BQ82" s="57">
        <f t="shared" si="110"/>
        <v>4456.83</v>
      </c>
      <c r="BR82" s="56">
        <f t="shared" si="127"/>
        <v>15025.390000000001</v>
      </c>
      <c r="BS82" s="56">
        <f t="shared" si="128"/>
        <v>505.87</v>
      </c>
      <c r="BT82" s="57">
        <f t="shared" si="129"/>
        <v>15531.260000000002</v>
      </c>
      <c r="BV82" s="96">
        <f>+ROUND((N82*0.25)*'Distribution Wksht'!$Z$14,2)</f>
        <v>1942.32</v>
      </c>
      <c r="BW82" s="56">
        <f>+ROUND((O82*0.25)*'Distribution Wksht'!$Z$14,2)</f>
        <v>65.39</v>
      </c>
      <c r="BX82" s="57">
        <f t="shared" si="111"/>
        <v>2007.71</v>
      </c>
      <c r="BY82" s="56">
        <f>+ROUND((N82*0.25)*'Distribution Wksht'!$Z$15,2)</f>
        <v>1334.97</v>
      </c>
      <c r="BZ82" s="56">
        <f>+ROUND((O82*0.25)*'Distribution Wksht'!$Z$15,2)</f>
        <v>44.95</v>
      </c>
      <c r="CA82" s="57">
        <f t="shared" si="112"/>
        <v>1379.92</v>
      </c>
      <c r="CB82" s="56">
        <f>+ROUND((N82*0.25)*'Distribution Wksht'!$Z$16,2)</f>
        <v>3124.34</v>
      </c>
      <c r="CC82" s="56">
        <f>+ROUND((O82*0.25)*'Distribution Wksht'!$Z$16,2)</f>
        <v>105.19</v>
      </c>
      <c r="CD82" s="57">
        <f t="shared" si="113"/>
        <v>3229.53</v>
      </c>
      <c r="CE82" s="56">
        <f>+ROUND((N82*0.25)*'Distribution Wksht'!$Z$17,2)</f>
        <v>4312.09</v>
      </c>
      <c r="CF82" s="56">
        <f>+ROUND((O82*0.25)*'Distribution Wksht'!$Z$17,2)</f>
        <v>145.18</v>
      </c>
      <c r="CG82" s="57">
        <f t="shared" si="114"/>
        <v>4457.2700000000004</v>
      </c>
      <c r="CH82" s="56">
        <f>+ROUND((N82*0.25)*'Distribution Wksht'!$Z$18,2)</f>
        <v>4311.67</v>
      </c>
      <c r="CI82" s="56">
        <f>+ROUND((O82*0.25)*'Distribution Wksht'!$Z$18,2)</f>
        <v>145.16</v>
      </c>
      <c r="CJ82" s="57">
        <f t="shared" si="115"/>
        <v>4456.83</v>
      </c>
      <c r="CK82" s="56">
        <f t="shared" si="130"/>
        <v>15025.390000000001</v>
      </c>
      <c r="CL82" s="56">
        <f t="shared" si="131"/>
        <v>505.87</v>
      </c>
      <c r="CM82" s="57">
        <f t="shared" si="132"/>
        <v>15531.260000000002</v>
      </c>
      <c r="CO82" s="96">
        <f t="shared" si="133"/>
        <v>7842.5199999999995</v>
      </c>
      <c r="CP82" s="56">
        <f t="shared" si="133"/>
        <v>264.03999999999996</v>
      </c>
      <c r="CQ82" s="57">
        <f t="shared" si="116"/>
        <v>8106.5599999999995</v>
      </c>
      <c r="CR82" s="56">
        <f t="shared" si="134"/>
        <v>5383.42</v>
      </c>
      <c r="CS82" s="56">
        <f t="shared" si="134"/>
        <v>181.26</v>
      </c>
      <c r="CT82" s="57">
        <f t="shared" si="117"/>
        <v>5564.68</v>
      </c>
      <c r="CU82" s="56">
        <f t="shared" si="135"/>
        <v>12394.46</v>
      </c>
      <c r="CV82" s="56">
        <f t="shared" si="135"/>
        <v>417.3</v>
      </c>
      <c r="CW82" s="57">
        <f t="shared" si="118"/>
        <v>12811.759999999998</v>
      </c>
      <c r="CX82" s="56">
        <f t="shared" si="136"/>
        <v>17186.14</v>
      </c>
      <c r="CY82" s="56">
        <f t="shared" si="136"/>
        <v>578.62</v>
      </c>
      <c r="CZ82" s="57">
        <f t="shared" si="119"/>
        <v>17764.759999999998</v>
      </c>
      <c r="DA82" s="56">
        <f t="shared" si="137"/>
        <v>17295.02</v>
      </c>
      <c r="DB82" s="56">
        <f t="shared" si="137"/>
        <v>582.28</v>
      </c>
      <c r="DC82" s="57">
        <f t="shared" si="120"/>
        <v>17877.3</v>
      </c>
      <c r="DD82" s="56">
        <f t="shared" si="138"/>
        <v>60101.56</v>
      </c>
      <c r="DE82" s="56">
        <f t="shared" si="138"/>
        <v>2023.4999999999998</v>
      </c>
      <c r="DF82" s="57">
        <f t="shared" si="139"/>
        <v>62125.06</v>
      </c>
      <c r="DG82" s="147"/>
    </row>
    <row r="83" spans="1:111" ht="12.75" customHeight="1" x14ac:dyDescent="0.2">
      <c r="A83" s="121">
        <v>70332</v>
      </c>
      <c r="B83" s="136">
        <f>VLOOKUP(A83,'[6]Results - LPR'!$A$2:$C$93,3,FALSE)</f>
        <v>870765044</v>
      </c>
      <c r="C83" s="151" t="s">
        <v>256</v>
      </c>
      <c r="D83" s="107"/>
      <c r="E83" s="111"/>
      <c r="F83" s="111"/>
      <c r="G83" s="112"/>
      <c r="H83" s="113"/>
      <c r="I83" s="122">
        <v>982012.67596329667</v>
      </c>
      <c r="J83" s="122">
        <v>0.42649990478015576</v>
      </c>
      <c r="K83" s="122">
        <v>0</v>
      </c>
      <c r="L83" s="111">
        <f t="shared" si="93"/>
        <v>982013.1024632015</v>
      </c>
      <c r="N83" s="58">
        <f t="shared" si="94"/>
        <v>982012.67596329667</v>
      </c>
      <c r="O83" s="58">
        <v>0</v>
      </c>
      <c r="Q83" s="97">
        <f>+ROUND((N83*0.25)*'Distribution Wksht'!$E$14,2)</f>
        <v>32334.29</v>
      </c>
      <c r="R83" s="58">
        <f>+ROUND((O83*0.25)*'Distribution Wksht'!$E$14,2)</f>
        <v>0</v>
      </c>
      <c r="S83" s="59">
        <f t="shared" si="96"/>
        <v>32334.29</v>
      </c>
      <c r="T83" s="58">
        <f>+ROUND((N83*0.25)*'Distribution Wksht'!$E$15,2)</f>
        <v>22168</v>
      </c>
      <c r="U83" s="58">
        <f>+ROUND((O83*0.25)*'Distribution Wksht'!$E$15,2)</f>
        <v>0</v>
      </c>
      <c r="V83" s="59">
        <f t="shared" si="97"/>
        <v>22168</v>
      </c>
      <c r="W83" s="58">
        <f>+ROUND((N83*0.25)*'Distribution Wksht'!$E$16,2)</f>
        <v>50208.67</v>
      </c>
      <c r="X83" s="58">
        <f>+ROUND((O83*0.25)*'Distribution Wksht'!$E$16,2)</f>
        <v>0</v>
      </c>
      <c r="Y83" s="59">
        <f t="shared" si="98"/>
        <v>50208.67</v>
      </c>
      <c r="Z83" s="58">
        <f>+ROUND((N83*0.25)*'Distribution Wksht'!$E$17,2)</f>
        <v>69947.960000000006</v>
      </c>
      <c r="AA83" s="58">
        <f>+ROUND((O83*0.25)*'Distribution Wksht'!$E$17,2)</f>
        <v>0</v>
      </c>
      <c r="AB83" s="59">
        <f t="shared" si="99"/>
        <v>69947.960000000006</v>
      </c>
      <c r="AC83" s="58">
        <f>+ROUND((N83*0.25)*'Distribution Wksht'!$E$18,2)</f>
        <v>70844.240000000005</v>
      </c>
      <c r="AD83" s="58">
        <f>+ROUND((O83*0.25)*'Distribution Wksht'!$E$18,2)</f>
        <v>0</v>
      </c>
      <c r="AE83" s="59">
        <f t="shared" si="100"/>
        <v>70844.240000000005</v>
      </c>
      <c r="AF83" s="58">
        <f t="shared" si="121"/>
        <v>245503.15999999997</v>
      </c>
      <c r="AG83" s="58">
        <f t="shared" si="122"/>
        <v>0</v>
      </c>
      <c r="AH83" s="59">
        <f t="shared" si="123"/>
        <v>245503.15999999997</v>
      </c>
      <c r="AI83" s="147"/>
      <c r="AJ83" s="97">
        <f>+ROUND((N83*0.25)*'Distribution Wksht'!$L$14,2)</f>
        <v>32334.29</v>
      </c>
      <c r="AK83" s="58">
        <f>+ROUND((O83*0.25)*'Distribution Wksht'!$L$14,2)</f>
        <v>0</v>
      </c>
      <c r="AL83" s="59">
        <f t="shared" si="101"/>
        <v>32334.29</v>
      </c>
      <c r="AM83" s="58">
        <f>+ROUND((N83*0.25)*'Distribution Wksht'!$L$15,2)</f>
        <v>22168</v>
      </c>
      <c r="AN83" s="58">
        <f>+ROUND((O83*0.25)*'Distribution Wksht'!$L$15,2)</f>
        <v>0</v>
      </c>
      <c r="AO83" s="59">
        <f t="shared" si="102"/>
        <v>22168</v>
      </c>
      <c r="AP83" s="58">
        <f>+ROUND((N83*0.25)*'Distribution Wksht'!$L$16,2)</f>
        <v>50208.67</v>
      </c>
      <c r="AQ83" s="58">
        <f>+ROUND((O83*0.25)*'Distribution Wksht'!$L$16,2)</f>
        <v>0</v>
      </c>
      <c r="AR83" s="59">
        <f t="shared" si="103"/>
        <v>50208.67</v>
      </c>
      <c r="AS83" s="58">
        <f>+ROUND((N83*0.25)*'Distribution Wksht'!$L$17,2)</f>
        <v>69947.960000000006</v>
      </c>
      <c r="AT83" s="58">
        <f>+ROUND((O83*0.25)*'Distribution Wksht'!$L$17,2)</f>
        <v>0</v>
      </c>
      <c r="AU83" s="59">
        <f t="shared" si="104"/>
        <v>69947.960000000006</v>
      </c>
      <c r="AV83" s="58">
        <f>+ROUND((N83*0.25)*'Distribution Wksht'!$L$18,2)</f>
        <v>70844.240000000005</v>
      </c>
      <c r="AW83" s="58">
        <f>+ROUND((O83*0.25)*'Distribution Wksht'!$L$18,2)</f>
        <v>0</v>
      </c>
      <c r="AX83" s="59">
        <f t="shared" si="105"/>
        <v>70844.240000000005</v>
      </c>
      <c r="AY83" s="58">
        <f t="shared" si="124"/>
        <v>245503.15999999997</v>
      </c>
      <c r="AZ83" s="58">
        <f t="shared" si="125"/>
        <v>0</v>
      </c>
      <c r="BA83" s="59">
        <f t="shared" si="126"/>
        <v>245503.15999999997</v>
      </c>
      <c r="BC83" s="97">
        <f>+ROUND((N83*0.25)*'Distribution Wksht'!$S$14,2)</f>
        <v>31736.01</v>
      </c>
      <c r="BD83" s="58">
        <f>+ROUND((O83*0.25)*'Distribution Wksht'!$S$14,2)</f>
        <v>0</v>
      </c>
      <c r="BE83" s="59">
        <f t="shared" si="106"/>
        <v>31736.01</v>
      </c>
      <c r="BF83" s="58">
        <f>+ROUND((N83*0.25)*'Distribution Wksht'!$S$15,2)</f>
        <v>21812.38</v>
      </c>
      <c r="BG83" s="58">
        <f>+ROUND((O83*0.25)*'Distribution Wksht'!$S$15,2)</f>
        <v>0</v>
      </c>
      <c r="BH83" s="59">
        <f t="shared" si="107"/>
        <v>21812.38</v>
      </c>
      <c r="BI83" s="58">
        <f>+ROUND((N83*0.25)*'Distribution Wksht'!$S$16,2)</f>
        <v>51049.34</v>
      </c>
      <c r="BJ83" s="58">
        <f>+ROUND((O83*0.25)*'Distribution Wksht'!$S$16,2)</f>
        <v>0</v>
      </c>
      <c r="BK83" s="59">
        <f t="shared" si="108"/>
        <v>51049.34</v>
      </c>
      <c r="BL83" s="58">
        <f>+ROUND((N83*0.25)*'Distribution Wksht'!$S$17,2)</f>
        <v>70456.12</v>
      </c>
      <c r="BM83" s="58">
        <f>+ROUND((O83*0.25)*'Distribution Wksht'!$S$17,2)</f>
        <v>0</v>
      </c>
      <c r="BN83" s="59">
        <f t="shared" si="109"/>
        <v>70456.12</v>
      </c>
      <c r="BO83" s="58">
        <f>+ROUND((N83*0.25)*'Distribution Wksht'!$S$18,2)</f>
        <v>70449.320000000007</v>
      </c>
      <c r="BP83" s="58">
        <f>+ROUND((O83*0.25)*'Distribution Wksht'!$S$18,2)</f>
        <v>0</v>
      </c>
      <c r="BQ83" s="59">
        <f t="shared" si="110"/>
        <v>70449.320000000007</v>
      </c>
      <c r="BR83" s="58">
        <f t="shared" si="127"/>
        <v>245503.16999999998</v>
      </c>
      <c r="BS83" s="58">
        <f t="shared" si="128"/>
        <v>0</v>
      </c>
      <c r="BT83" s="59">
        <f t="shared" si="129"/>
        <v>245503.16999999998</v>
      </c>
      <c r="BV83" s="97">
        <f>+ROUND((N83*0.25)*'Distribution Wksht'!$Z$14,2)</f>
        <v>31736.01</v>
      </c>
      <c r="BW83" s="58">
        <f>+ROUND((O83*0.25)*'Distribution Wksht'!$Z$14,2)</f>
        <v>0</v>
      </c>
      <c r="BX83" s="59">
        <f t="shared" si="111"/>
        <v>31736.01</v>
      </c>
      <c r="BY83" s="58">
        <f>+ROUND((N83*0.25)*'Distribution Wksht'!$Z$15,2)</f>
        <v>21812.38</v>
      </c>
      <c r="BZ83" s="58">
        <f>+ROUND((O83*0.25)*'Distribution Wksht'!$Z$15,2)</f>
        <v>0</v>
      </c>
      <c r="CA83" s="59">
        <f t="shared" si="112"/>
        <v>21812.38</v>
      </c>
      <c r="CB83" s="58">
        <f>+ROUND((N83*0.25)*'Distribution Wksht'!$Z$16,2)</f>
        <v>51049.34</v>
      </c>
      <c r="CC83" s="58">
        <f>+ROUND((O83*0.25)*'Distribution Wksht'!$Z$16,2)</f>
        <v>0</v>
      </c>
      <c r="CD83" s="59">
        <f t="shared" si="113"/>
        <v>51049.34</v>
      </c>
      <c r="CE83" s="58">
        <f>+ROUND((N83*0.25)*'Distribution Wksht'!$Z$17,2)</f>
        <v>70456.12</v>
      </c>
      <c r="CF83" s="58">
        <f>+ROUND((O83*0.25)*'Distribution Wksht'!$Z$17,2)</f>
        <v>0</v>
      </c>
      <c r="CG83" s="59">
        <f t="shared" si="114"/>
        <v>70456.12</v>
      </c>
      <c r="CH83" s="58">
        <f>+ROUND((N83*0.25)*'Distribution Wksht'!$Z$18,2)</f>
        <v>70449.320000000007</v>
      </c>
      <c r="CI83" s="58">
        <f>+ROUND((O83*0.25)*'Distribution Wksht'!$Z$18,2)</f>
        <v>0</v>
      </c>
      <c r="CJ83" s="59">
        <f t="shared" si="115"/>
        <v>70449.320000000007</v>
      </c>
      <c r="CK83" s="58">
        <f t="shared" si="130"/>
        <v>245503.16999999998</v>
      </c>
      <c r="CL83" s="58">
        <f t="shared" si="131"/>
        <v>0</v>
      </c>
      <c r="CM83" s="59">
        <f t="shared" si="132"/>
        <v>245503.16999999998</v>
      </c>
      <c r="CO83" s="97">
        <f t="shared" si="133"/>
        <v>128140.59999999999</v>
      </c>
      <c r="CP83" s="58">
        <f t="shared" si="133"/>
        <v>0</v>
      </c>
      <c r="CQ83" s="59">
        <f t="shared" si="116"/>
        <v>128140.59999999999</v>
      </c>
      <c r="CR83" s="58">
        <f t="shared" si="134"/>
        <v>87960.760000000009</v>
      </c>
      <c r="CS83" s="58">
        <f t="shared" si="134"/>
        <v>0</v>
      </c>
      <c r="CT83" s="59">
        <f t="shared" si="117"/>
        <v>87960.760000000009</v>
      </c>
      <c r="CU83" s="58">
        <f t="shared" si="135"/>
        <v>202516.02</v>
      </c>
      <c r="CV83" s="58">
        <f t="shared" si="135"/>
        <v>0</v>
      </c>
      <c r="CW83" s="59">
        <f t="shared" si="118"/>
        <v>202516.02</v>
      </c>
      <c r="CX83" s="58">
        <f t="shared" si="136"/>
        <v>280808.16000000003</v>
      </c>
      <c r="CY83" s="58">
        <f t="shared" si="136"/>
        <v>0</v>
      </c>
      <c r="CZ83" s="59">
        <f t="shared" si="119"/>
        <v>280808.16000000003</v>
      </c>
      <c r="DA83" s="58">
        <f t="shared" si="137"/>
        <v>282587.12</v>
      </c>
      <c r="DB83" s="58">
        <f t="shared" si="137"/>
        <v>0</v>
      </c>
      <c r="DC83" s="59">
        <f t="shared" si="120"/>
        <v>282587.12</v>
      </c>
      <c r="DD83" s="58">
        <f t="shared" si="138"/>
        <v>982012.66</v>
      </c>
      <c r="DE83" s="58">
        <f t="shared" si="138"/>
        <v>0</v>
      </c>
      <c r="DF83" s="59">
        <f t="shared" si="139"/>
        <v>982012.66</v>
      </c>
      <c r="DG83" s="147"/>
    </row>
    <row r="84" spans="1:111" ht="12.75" customHeight="1" x14ac:dyDescent="0.2">
      <c r="A84" s="119">
        <v>70046</v>
      </c>
      <c r="B84" s="135">
        <f>VLOOKUP(A84,'[6]Results - LPR'!$A$2:$C$93,3,FALSE)</f>
        <v>203171358</v>
      </c>
      <c r="C84" s="150" t="s">
        <v>276</v>
      </c>
      <c r="D84" s="108"/>
      <c r="E84" s="110"/>
      <c r="F84" s="110"/>
      <c r="G84" s="114"/>
      <c r="H84" s="115"/>
      <c r="I84" s="120">
        <v>235310.256905952</v>
      </c>
      <c r="J84" s="120">
        <v>0</v>
      </c>
      <c r="K84" s="120">
        <v>0</v>
      </c>
      <c r="L84" s="110">
        <f t="shared" si="93"/>
        <v>235310.256905952</v>
      </c>
      <c r="N84" s="56">
        <f t="shared" si="94"/>
        <v>235310.256905952</v>
      </c>
      <c r="O84" s="56">
        <f t="shared" si="95"/>
        <v>0</v>
      </c>
      <c r="Q84" s="96">
        <f>+ROUND((N84*0.25)*'Distribution Wksht'!$E$14,2)</f>
        <v>7747.96</v>
      </c>
      <c r="R84" s="56">
        <f>+ROUND((O84*0.25)*'Distribution Wksht'!$E$14,2)</f>
        <v>0</v>
      </c>
      <c r="S84" s="57">
        <f t="shared" si="96"/>
        <v>7747.96</v>
      </c>
      <c r="T84" s="56">
        <f>+ROUND((N84*0.25)*'Distribution Wksht'!$E$15,2)</f>
        <v>5311.9</v>
      </c>
      <c r="U84" s="56">
        <f>+ROUND((O84*0.25)*'Distribution Wksht'!$E$15,2)</f>
        <v>0</v>
      </c>
      <c r="V84" s="57">
        <f t="shared" si="97"/>
        <v>5311.9</v>
      </c>
      <c r="W84" s="56">
        <f>+ROUND((N84*0.25)*'Distribution Wksht'!$E$16,2)</f>
        <v>12031.02</v>
      </c>
      <c r="X84" s="56">
        <f>+ROUND((O84*0.25)*'Distribution Wksht'!$E$16,2)</f>
        <v>0</v>
      </c>
      <c r="Y84" s="57">
        <f t="shared" si="98"/>
        <v>12031.02</v>
      </c>
      <c r="Z84" s="56">
        <f>+ROUND((N84*0.25)*'Distribution Wksht'!$E$17,2)</f>
        <v>16760.96</v>
      </c>
      <c r="AA84" s="56">
        <f>+ROUND((O84*0.25)*'Distribution Wksht'!$E$17,2)</f>
        <v>0</v>
      </c>
      <c r="AB84" s="57">
        <f t="shared" si="99"/>
        <v>16760.96</v>
      </c>
      <c r="AC84" s="56">
        <f>+ROUND((N84*0.25)*'Distribution Wksht'!$E$18,2)</f>
        <v>16975.72</v>
      </c>
      <c r="AD84" s="56">
        <f>+ROUND((O84*0.25)*'Distribution Wksht'!$E$18,2)</f>
        <v>0</v>
      </c>
      <c r="AE84" s="57">
        <f t="shared" si="100"/>
        <v>16975.72</v>
      </c>
      <c r="AF84" s="56">
        <f t="shared" si="121"/>
        <v>58827.56</v>
      </c>
      <c r="AG84" s="56">
        <f t="shared" si="122"/>
        <v>0</v>
      </c>
      <c r="AH84" s="57">
        <f t="shared" si="123"/>
        <v>58827.56</v>
      </c>
      <c r="AI84" s="147"/>
      <c r="AJ84" s="96">
        <f>+ROUND((N84*0.25)*'Distribution Wksht'!$L$14,2)</f>
        <v>7747.96</v>
      </c>
      <c r="AK84" s="56">
        <f>+ROUND((O84*0.25)*'Distribution Wksht'!$L$14,2)</f>
        <v>0</v>
      </c>
      <c r="AL84" s="57">
        <f t="shared" si="101"/>
        <v>7747.96</v>
      </c>
      <c r="AM84" s="56">
        <f>+ROUND((N84*0.25)*'Distribution Wksht'!$L$15,2)</f>
        <v>5311.9</v>
      </c>
      <c r="AN84" s="56">
        <f>+ROUND((O84*0.25)*'Distribution Wksht'!$L$15,2)</f>
        <v>0</v>
      </c>
      <c r="AO84" s="57">
        <f t="shared" si="102"/>
        <v>5311.9</v>
      </c>
      <c r="AP84" s="56">
        <f>+ROUND((N84*0.25)*'Distribution Wksht'!$L$16,2)</f>
        <v>12031.02</v>
      </c>
      <c r="AQ84" s="56">
        <f>+ROUND((O84*0.25)*'Distribution Wksht'!$L$16,2)</f>
        <v>0</v>
      </c>
      <c r="AR84" s="57">
        <f t="shared" si="103"/>
        <v>12031.02</v>
      </c>
      <c r="AS84" s="56">
        <f>+ROUND((N84*0.25)*'Distribution Wksht'!$L$17,2)</f>
        <v>16760.96</v>
      </c>
      <c r="AT84" s="56">
        <f>+ROUND((O84*0.25)*'Distribution Wksht'!$L$17,2)</f>
        <v>0</v>
      </c>
      <c r="AU84" s="57">
        <f t="shared" si="104"/>
        <v>16760.96</v>
      </c>
      <c r="AV84" s="56">
        <f>+ROUND((N84*0.25)*'Distribution Wksht'!$L$18,2)</f>
        <v>16975.72</v>
      </c>
      <c r="AW84" s="56">
        <f>+ROUND((O84*0.25)*'Distribution Wksht'!$L$18,2)</f>
        <v>0</v>
      </c>
      <c r="AX84" s="57">
        <f t="shared" si="105"/>
        <v>16975.72</v>
      </c>
      <c r="AY84" s="56">
        <f t="shared" si="124"/>
        <v>58827.56</v>
      </c>
      <c r="AZ84" s="56">
        <f t="shared" si="125"/>
        <v>0</v>
      </c>
      <c r="BA84" s="57">
        <f t="shared" si="126"/>
        <v>58827.56</v>
      </c>
      <c r="BC84" s="96">
        <f>+ROUND((N84*0.25)*'Distribution Wksht'!$S$14,2)</f>
        <v>7604.59</v>
      </c>
      <c r="BD84" s="56">
        <f>+ROUND((O84*0.25)*'Distribution Wksht'!$S$14,2)</f>
        <v>0</v>
      </c>
      <c r="BE84" s="57">
        <f t="shared" si="106"/>
        <v>7604.59</v>
      </c>
      <c r="BF84" s="56">
        <f>+ROUND((N84*0.25)*'Distribution Wksht'!$S$15,2)</f>
        <v>5226.6899999999996</v>
      </c>
      <c r="BG84" s="56">
        <f>+ROUND((O84*0.25)*'Distribution Wksht'!$S$15,2)</f>
        <v>0</v>
      </c>
      <c r="BH84" s="57">
        <f t="shared" si="107"/>
        <v>5226.6899999999996</v>
      </c>
      <c r="BI84" s="56">
        <f>+ROUND((N84*0.25)*'Distribution Wksht'!$S$16,2)</f>
        <v>12232.46</v>
      </c>
      <c r="BJ84" s="56">
        <f>+ROUND((O84*0.25)*'Distribution Wksht'!$S$16,2)</f>
        <v>0</v>
      </c>
      <c r="BK84" s="57">
        <f t="shared" si="108"/>
        <v>12232.46</v>
      </c>
      <c r="BL84" s="56">
        <f>+ROUND((N84*0.25)*'Distribution Wksht'!$S$17,2)</f>
        <v>16882.72</v>
      </c>
      <c r="BM84" s="56">
        <f>+ROUND((O84*0.25)*'Distribution Wksht'!$S$17,2)</f>
        <v>0</v>
      </c>
      <c r="BN84" s="57">
        <f t="shared" si="109"/>
        <v>16882.72</v>
      </c>
      <c r="BO84" s="56">
        <f>+ROUND((N84*0.25)*'Distribution Wksht'!$S$18,2)</f>
        <v>16881.09</v>
      </c>
      <c r="BP84" s="56">
        <f>+ROUND((O84*0.25)*'Distribution Wksht'!$S$18,2)</f>
        <v>0</v>
      </c>
      <c r="BQ84" s="57">
        <f t="shared" si="110"/>
        <v>16881.09</v>
      </c>
      <c r="BR84" s="56">
        <f t="shared" si="127"/>
        <v>58827.55</v>
      </c>
      <c r="BS84" s="56">
        <f t="shared" si="128"/>
        <v>0</v>
      </c>
      <c r="BT84" s="57">
        <f t="shared" si="129"/>
        <v>58827.55</v>
      </c>
      <c r="BV84" s="96">
        <f>+ROUND((N84*0.25)*'Distribution Wksht'!$Z$14,2)</f>
        <v>7604.59</v>
      </c>
      <c r="BW84" s="56">
        <f>+ROUND((O84*0.25)*'Distribution Wksht'!$Z$14,2)</f>
        <v>0</v>
      </c>
      <c r="BX84" s="57">
        <f t="shared" si="111"/>
        <v>7604.59</v>
      </c>
      <c r="BY84" s="56">
        <f>+ROUND((N84*0.25)*'Distribution Wksht'!$Z$15,2)</f>
        <v>5226.6899999999996</v>
      </c>
      <c r="BZ84" s="56">
        <f>+ROUND((O84*0.25)*'Distribution Wksht'!$Z$15,2)</f>
        <v>0</v>
      </c>
      <c r="CA84" s="57">
        <f t="shared" si="112"/>
        <v>5226.6899999999996</v>
      </c>
      <c r="CB84" s="56">
        <f>+ROUND((N84*0.25)*'Distribution Wksht'!$Z$16,2)</f>
        <v>12232.46</v>
      </c>
      <c r="CC84" s="56">
        <f>+ROUND((O84*0.25)*'Distribution Wksht'!$Z$16,2)</f>
        <v>0</v>
      </c>
      <c r="CD84" s="57">
        <f t="shared" si="113"/>
        <v>12232.46</v>
      </c>
      <c r="CE84" s="56">
        <f>+ROUND((N84*0.25)*'Distribution Wksht'!$Z$17,2)</f>
        <v>16882.72</v>
      </c>
      <c r="CF84" s="56">
        <f>+ROUND((O84*0.25)*'Distribution Wksht'!$Z$17,2)</f>
        <v>0</v>
      </c>
      <c r="CG84" s="57">
        <f t="shared" si="114"/>
        <v>16882.72</v>
      </c>
      <c r="CH84" s="56">
        <f>+ROUND((N84*0.25)*'Distribution Wksht'!$Z$18,2)</f>
        <v>16881.09</v>
      </c>
      <c r="CI84" s="56">
        <f>+ROUND((O84*0.25)*'Distribution Wksht'!$Z$18,2)</f>
        <v>0</v>
      </c>
      <c r="CJ84" s="57">
        <f t="shared" si="115"/>
        <v>16881.09</v>
      </c>
      <c r="CK84" s="56">
        <f t="shared" si="130"/>
        <v>58827.55</v>
      </c>
      <c r="CL84" s="56">
        <f t="shared" si="131"/>
        <v>0</v>
      </c>
      <c r="CM84" s="57">
        <f t="shared" si="132"/>
        <v>58827.55</v>
      </c>
      <c r="CO84" s="96">
        <f t="shared" si="133"/>
        <v>30705.100000000002</v>
      </c>
      <c r="CP84" s="56">
        <f t="shared" si="133"/>
        <v>0</v>
      </c>
      <c r="CQ84" s="57">
        <f t="shared" si="116"/>
        <v>30705.100000000002</v>
      </c>
      <c r="CR84" s="56">
        <f t="shared" si="134"/>
        <v>21077.179999999997</v>
      </c>
      <c r="CS84" s="56">
        <f t="shared" si="134"/>
        <v>0</v>
      </c>
      <c r="CT84" s="57">
        <f t="shared" si="117"/>
        <v>21077.179999999997</v>
      </c>
      <c r="CU84" s="56">
        <f t="shared" si="135"/>
        <v>48526.96</v>
      </c>
      <c r="CV84" s="56">
        <f t="shared" si="135"/>
        <v>0</v>
      </c>
      <c r="CW84" s="57">
        <f t="shared" si="118"/>
        <v>48526.96</v>
      </c>
      <c r="CX84" s="56">
        <f t="shared" si="136"/>
        <v>67287.360000000001</v>
      </c>
      <c r="CY84" s="56">
        <f t="shared" si="136"/>
        <v>0</v>
      </c>
      <c r="CZ84" s="57">
        <f t="shared" si="119"/>
        <v>67287.360000000001</v>
      </c>
      <c r="DA84" s="56">
        <f t="shared" si="137"/>
        <v>67713.62</v>
      </c>
      <c r="DB84" s="56">
        <f t="shared" si="137"/>
        <v>0</v>
      </c>
      <c r="DC84" s="57">
        <f t="shared" si="120"/>
        <v>67713.62</v>
      </c>
      <c r="DD84" s="56">
        <f t="shared" si="138"/>
        <v>235310.21999999997</v>
      </c>
      <c r="DE84" s="56">
        <f t="shared" si="138"/>
        <v>0</v>
      </c>
      <c r="DF84" s="57">
        <f t="shared" si="139"/>
        <v>235310.21999999997</v>
      </c>
      <c r="DG84" s="147"/>
    </row>
    <row r="85" spans="1:111" ht="12.75" customHeight="1" x14ac:dyDescent="0.2">
      <c r="A85" s="119">
        <v>70049</v>
      </c>
      <c r="B85" s="135">
        <f>VLOOKUP(A85,'[6]Results - LPR'!$A$2:$C$93,3,FALSE)</f>
        <v>721496927</v>
      </c>
      <c r="C85" s="150" t="s">
        <v>257</v>
      </c>
      <c r="D85" s="108"/>
      <c r="E85" s="110"/>
      <c r="F85" s="110"/>
      <c r="G85" s="114"/>
      <c r="H85" s="115"/>
      <c r="I85" s="120">
        <v>35839.566344752187</v>
      </c>
      <c r="J85" s="120">
        <v>14305.444515671474</v>
      </c>
      <c r="K85" s="120">
        <v>0</v>
      </c>
      <c r="L85" s="110">
        <f t="shared" si="93"/>
        <v>50145.010860423659</v>
      </c>
      <c r="N85" s="56">
        <f t="shared" si="94"/>
        <v>35839.566344752187</v>
      </c>
      <c r="O85" s="56">
        <f t="shared" si="95"/>
        <v>14305.444515671474</v>
      </c>
      <c r="Q85" s="96">
        <f>+ROUND((N85*0.25)*'Distribution Wksht'!$E$14,2)</f>
        <v>1180.07</v>
      </c>
      <c r="R85" s="56">
        <f>+ROUND((O85*0.25)*'Distribution Wksht'!$E$14,2)</f>
        <v>471.03</v>
      </c>
      <c r="S85" s="57">
        <f t="shared" si="96"/>
        <v>1651.1</v>
      </c>
      <c r="T85" s="56">
        <f>+ROUND((N85*0.25)*'Distribution Wksht'!$E$15,2)</f>
        <v>809.04</v>
      </c>
      <c r="U85" s="56">
        <f>+ROUND((O85*0.25)*'Distribution Wksht'!$E$15,2)</f>
        <v>322.93</v>
      </c>
      <c r="V85" s="57">
        <f t="shared" si="97"/>
        <v>1131.97</v>
      </c>
      <c r="W85" s="56">
        <f>+ROUND((N85*0.25)*'Distribution Wksht'!$E$16,2)</f>
        <v>1832.42</v>
      </c>
      <c r="X85" s="56">
        <f>+ROUND((O85*0.25)*'Distribution Wksht'!$E$16,2)</f>
        <v>731.41</v>
      </c>
      <c r="Y85" s="57">
        <f t="shared" si="98"/>
        <v>2563.83</v>
      </c>
      <c r="Z85" s="56">
        <f>+ROUND((N85*0.25)*'Distribution Wksht'!$E$17,2)</f>
        <v>2552.8200000000002</v>
      </c>
      <c r="AA85" s="56">
        <f>+ROUND((O85*0.25)*'Distribution Wksht'!$E$17,2)</f>
        <v>1018.97</v>
      </c>
      <c r="AB85" s="57">
        <f t="shared" si="99"/>
        <v>3571.79</v>
      </c>
      <c r="AC85" s="56">
        <f>+ROUND((N85*0.25)*'Distribution Wksht'!$E$18,2)</f>
        <v>2585.5300000000002</v>
      </c>
      <c r="AD85" s="56">
        <f>+ROUND((O85*0.25)*'Distribution Wksht'!$E$18,2)</f>
        <v>1032.02</v>
      </c>
      <c r="AE85" s="57">
        <f t="shared" si="100"/>
        <v>3617.55</v>
      </c>
      <c r="AF85" s="56">
        <f t="shared" si="121"/>
        <v>8959.880000000001</v>
      </c>
      <c r="AG85" s="56">
        <f t="shared" si="122"/>
        <v>3576.36</v>
      </c>
      <c r="AH85" s="57">
        <f t="shared" si="123"/>
        <v>12536.240000000002</v>
      </c>
      <c r="AI85" s="147"/>
      <c r="AJ85" s="96">
        <f>+ROUND((N85*0.25)*'Distribution Wksht'!$L$14,2)</f>
        <v>1180.07</v>
      </c>
      <c r="AK85" s="56">
        <f>+ROUND((O85*0.25)*'Distribution Wksht'!$L$14,2)</f>
        <v>471.03</v>
      </c>
      <c r="AL85" s="57">
        <f t="shared" si="101"/>
        <v>1651.1</v>
      </c>
      <c r="AM85" s="56">
        <f>+ROUND((N85*0.25)*'Distribution Wksht'!$L$15,2)</f>
        <v>809.04</v>
      </c>
      <c r="AN85" s="56">
        <f>+ROUND((O85*0.25)*'Distribution Wksht'!$L$15,2)</f>
        <v>322.93</v>
      </c>
      <c r="AO85" s="57">
        <f t="shared" si="102"/>
        <v>1131.97</v>
      </c>
      <c r="AP85" s="56">
        <f>+ROUND((N85*0.25)*'Distribution Wksht'!$L$16,2)</f>
        <v>1832.42</v>
      </c>
      <c r="AQ85" s="56">
        <f>+ROUND((O85*0.25)*'Distribution Wksht'!$L$16,2)</f>
        <v>731.41</v>
      </c>
      <c r="AR85" s="57">
        <f t="shared" si="103"/>
        <v>2563.83</v>
      </c>
      <c r="AS85" s="56">
        <f>+ROUND((N85*0.25)*'Distribution Wksht'!$L$17,2)</f>
        <v>2552.8200000000002</v>
      </c>
      <c r="AT85" s="56">
        <f>+ROUND((O85*0.25)*'Distribution Wksht'!$L$17,2)</f>
        <v>1018.97</v>
      </c>
      <c r="AU85" s="57">
        <f t="shared" si="104"/>
        <v>3571.79</v>
      </c>
      <c r="AV85" s="56">
        <f>+ROUND((N85*0.25)*'Distribution Wksht'!$L$18,2)</f>
        <v>2585.5300000000002</v>
      </c>
      <c r="AW85" s="56">
        <f>+ROUND((O85*0.25)*'Distribution Wksht'!$L$18,2)</f>
        <v>1032.02</v>
      </c>
      <c r="AX85" s="57">
        <f t="shared" si="105"/>
        <v>3617.55</v>
      </c>
      <c r="AY85" s="56">
        <f t="shared" si="124"/>
        <v>8959.880000000001</v>
      </c>
      <c r="AZ85" s="56">
        <f t="shared" si="125"/>
        <v>3576.36</v>
      </c>
      <c r="BA85" s="57">
        <f t="shared" si="126"/>
        <v>12536.240000000002</v>
      </c>
      <c r="BC85" s="96">
        <f>+ROUND((N85*0.25)*'Distribution Wksht'!$S$14,2)</f>
        <v>1158.24</v>
      </c>
      <c r="BD85" s="56">
        <f>+ROUND((O85*0.25)*'Distribution Wksht'!$S$14,2)</f>
        <v>462.31</v>
      </c>
      <c r="BE85" s="57">
        <f t="shared" si="106"/>
        <v>1620.55</v>
      </c>
      <c r="BF85" s="56">
        <f>+ROUND((N85*0.25)*'Distribution Wksht'!$S$15,2)</f>
        <v>796.07</v>
      </c>
      <c r="BG85" s="56">
        <f>+ROUND((O85*0.25)*'Distribution Wksht'!$S$15,2)</f>
        <v>317.75</v>
      </c>
      <c r="BH85" s="57">
        <f t="shared" si="107"/>
        <v>1113.8200000000002</v>
      </c>
      <c r="BI85" s="56">
        <f>+ROUND((N85*0.25)*'Distribution Wksht'!$S$16,2)</f>
        <v>1863.1</v>
      </c>
      <c r="BJ85" s="56">
        <f>+ROUND((O85*0.25)*'Distribution Wksht'!$S$16,2)</f>
        <v>743.66</v>
      </c>
      <c r="BK85" s="57">
        <f t="shared" si="108"/>
        <v>2606.7599999999998</v>
      </c>
      <c r="BL85" s="56">
        <f>+ROUND((N85*0.25)*'Distribution Wksht'!$S$17,2)</f>
        <v>2571.37</v>
      </c>
      <c r="BM85" s="56">
        <f>+ROUND((O85*0.25)*'Distribution Wksht'!$S$17,2)</f>
        <v>1026.3699999999999</v>
      </c>
      <c r="BN85" s="57">
        <f t="shared" si="109"/>
        <v>3597.74</v>
      </c>
      <c r="BO85" s="56">
        <f>+ROUND((N85*0.25)*'Distribution Wksht'!$S$18,2)</f>
        <v>2571.12</v>
      </c>
      <c r="BP85" s="56">
        <f>+ROUND((O85*0.25)*'Distribution Wksht'!$S$18,2)</f>
        <v>1026.27</v>
      </c>
      <c r="BQ85" s="57">
        <f t="shared" si="110"/>
        <v>3597.39</v>
      </c>
      <c r="BR85" s="56">
        <f t="shared" si="127"/>
        <v>8959.9</v>
      </c>
      <c r="BS85" s="56">
        <f t="shared" si="128"/>
        <v>3576.3599999999997</v>
      </c>
      <c r="BT85" s="57">
        <f t="shared" si="129"/>
        <v>12536.259999999998</v>
      </c>
      <c r="BV85" s="96">
        <f>+ROUND((N85*0.25)*'Distribution Wksht'!$Z$14,2)</f>
        <v>1158.24</v>
      </c>
      <c r="BW85" s="56">
        <f>+ROUND((O85*0.25)*'Distribution Wksht'!$Z$14,2)</f>
        <v>462.31</v>
      </c>
      <c r="BX85" s="57">
        <f t="shared" si="111"/>
        <v>1620.55</v>
      </c>
      <c r="BY85" s="56">
        <f>+ROUND((N85*0.25)*'Distribution Wksht'!$Z$15,2)</f>
        <v>796.07</v>
      </c>
      <c r="BZ85" s="56">
        <f>+ROUND((O85*0.25)*'Distribution Wksht'!$Z$15,2)</f>
        <v>317.75</v>
      </c>
      <c r="CA85" s="57">
        <f t="shared" si="112"/>
        <v>1113.8200000000002</v>
      </c>
      <c r="CB85" s="56">
        <f>+ROUND((N85*0.25)*'Distribution Wksht'!$Z$16,2)</f>
        <v>1863.1</v>
      </c>
      <c r="CC85" s="56">
        <f>+ROUND((O85*0.25)*'Distribution Wksht'!$Z$16,2)</f>
        <v>743.66</v>
      </c>
      <c r="CD85" s="57">
        <f t="shared" si="113"/>
        <v>2606.7599999999998</v>
      </c>
      <c r="CE85" s="56">
        <f>+ROUND((N85*0.25)*'Distribution Wksht'!$Z$17,2)</f>
        <v>2571.37</v>
      </c>
      <c r="CF85" s="56">
        <f>+ROUND((O85*0.25)*'Distribution Wksht'!$Z$17,2)</f>
        <v>1026.3699999999999</v>
      </c>
      <c r="CG85" s="57">
        <f t="shared" si="114"/>
        <v>3597.74</v>
      </c>
      <c r="CH85" s="56">
        <f>+ROUND((N85*0.25)*'Distribution Wksht'!$Z$18,2)</f>
        <v>2571.12</v>
      </c>
      <c r="CI85" s="56">
        <f>+ROUND((O85*0.25)*'Distribution Wksht'!$Z$18,2)</f>
        <v>1026.27</v>
      </c>
      <c r="CJ85" s="57">
        <f t="shared" si="115"/>
        <v>3597.39</v>
      </c>
      <c r="CK85" s="56">
        <f t="shared" si="130"/>
        <v>8959.9</v>
      </c>
      <c r="CL85" s="56">
        <f t="shared" si="131"/>
        <v>3576.3599999999997</v>
      </c>
      <c r="CM85" s="57">
        <f t="shared" si="132"/>
        <v>12536.259999999998</v>
      </c>
      <c r="CO85" s="96">
        <f t="shared" si="133"/>
        <v>4676.62</v>
      </c>
      <c r="CP85" s="56">
        <f t="shared" si="133"/>
        <v>1866.6799999999998</v>
      </c>
      <c r="CQ85" s="57">
        <f t="shared" si="116"/>
        <v>6543.2999999999993</v>
      </c>
      <c r="CR85" s="56">
        <f t="shared" si="134"/>
        <v>3210.2200000000003</v>
      </c>
      <c r="CS85" s="56">
        <f t="shared" si="134"/>
        <v>1281.3600000000001</v>
      </c>
      <c r="CT85" s="57">
        <f t="shared" si="117"/>
        <v>4491.58</v>
      </c>
      <c r="CU85" s="56">
        <f t="shared" si="135"/>
        <v>7391.0400000000009</v>
      </c>
      <c r="CV85" s="56">
        <f t="shared" si="135"/>
        <v>2950.14</v>
      </c>
      <c r="CW85" s="57">
        <f t="shared" si="118"/>
        <v>10341.18</v>
      </c>
      <c r="CX85" s="56">
        <f t="shared" si="136"/>
        <v>10248.380000000001</v>
      </c>
      <c r="CY85" s="56">
        <f t="shared" si="136"/>
        <v>4090.68</v>
      </c>
      <c r="CZ85" s="57">
        <f t="shared" si="119"/>
        <v>14339.060000000001</v>
      </c>
      <c r="DA85" s="56">
        <f t="shared" si="137"/>
        <v>10313.299999999999</v>
      </c>
      <c r="DB85" s="56">
        <f t="shared" si="137"/>
        <v>4116.58</v>
      </c>
      <c r="DC85" s="57">
        <f t="shared" si="120"/>
        <v>14429.88</v>
      </c>
      <c r="DD85" s="56">
        <f t="shared" si="138"/>
        <v>35839.56</v>
      </c>
      <c r="DE85" s="56">
        <f t="shared" si="138"/>
        <v>14305.44</v>
      </c>
      <c r="DF85" s="57">
        <f t="shared" si="139"/>
        <v>50145</v>
      </c>
      <c r="DG85" s="147"/>
    </row>
    <row r="86" spans="1:111" ht="12.75" customHeight="1" x14ac:dyDescent="0.2">
      <c r="A86" s="121">
        <v>70405</v>
      </c>
      <c r="B86" s="136">
        <f>VLOOKUP(A86,'[6]Results - LPR'!$A$2:$C$93,3,FALSE)</f>
        <v>870713430</v>
      </c>
      <c r="C86" s="151" t="s">
        <v>258</v>
      </c>
      <c r="D86" s="107"/>
      <c r="E86" s="111"/>
      <c r="F86" s="111"/>
      <c r="G86" s="112"/>
      <c r="H86" s="113"/>
      <c r="I86" s="122">
        <v>121271.16505927643</v>
      </c>
      <c r="J86" s="122">
        <v>1041.0363665560697</v>
      </c>
      <c r="K86" s="122">
        <v>0</v>
      </c>
      <c r="L86" s="111">
        <f t="shared" si="93"/>
        <v>122312.20142583251</v>
      </c>
      <c r="N86" s="58">
        <f t="shared" si="94"/>
        <v>121271.16505927643</v>
      </c>
      <c r="O86" s="58">
        <f t="shared" si="95"/>
        <v>1041.0363665560697</v>
      </c>
      <c r="Q86" s="97">
        <f>+ROUND((N86*0.25)*'Distribution Wksht'!$E$14,2)</f>
        <v>3993.04</v>
      </c>
      <c r="R86" s="58">
        <f>+ROUND((O86*0.25)*'Distribution Wksht'!$E$14,2)</f>
        <v>34.28</v>
      </c>
      <c r="S86" s="59">
        <f t="shared" si="96"/>
        <v>4027.32</v>
      </c>
      <c r="T86" s="58">
        <f>+ROUND((N86*0.25)*'Distribution Wksht'!$E$15,2)</f>
        <v>2737.58</v>
      </c>
      <c r="U86" s="58">
        <f>+ROUND((O86*0.25)*'Distribution Wksht'!$E$15,2)</f>
        <v>23.5</v>
      </c>
      <c r="V86" s="59">
        <f t="shared" si="97"/>
        <v>2761.08</v>
      </c>
      <c r="W86" s="58">
        <f>+ROUND((N86*0.25)*'Distribution Wksht'!$E$16,2)</f>
        <v>6200.39</v>
      </c>
      <c r="X86" s="58">
        <f>+ROUND((O86*0.25)*'Distribution Wksht'!$E$16,2)</f>
        <v>53.23</v>
      </c>
      <c r="Y86" s="59">
        <f t="shared" si="98"/>
        <v>6253.62</v>
      </c>
      <c r="Z86" s="58">
        <f>+ROUND((N86*0.25)*'Distribution Wksht'!$E$17,2)</f>
        <v>8638.0499999999993</v>
      </c>
      <c r="AA86" s="58">
        <f>+ROUND((O86*0.25)*'Distribution Wksht'!$E$17,2)</f>
        <v>74.150000000000006</v>
      </c>
      <c r="AB86" s="59">
        <f t="shared" si="99"/>
        <v>8712.1999999999989</v>
      </c>
      <c r="AC86" s="58">
        <f>+ROUND((N86*0.25)*'Distribution Wksht'!$E$18,2)</f>
        <v>8748.73</v>
      </c>
      <c r="AD86" s="58">
        <f>+ROUND((O86*0.25)*'Distribution Wksht'!$E$18,2)</f>
        <v>75.099999999999994</v>
      </c>
      <c r="AE86" s="59">
        <f t="shared" si="100"/>
        <v>8823.83</v>
      </c>
      <c r="AF86" s="58">
        <f t="shared" si="121"/>
        <v>30317.789999999997</v>
      </c>
      <c r="AG86" s="58">
        <f t="shared" si="122"/>
        <v>260.26</v>
      </c>
      <c r="AH86" s="59">
        <f t="shared" si="123"/>
        <v>30578.049999999996</v>
      </c>
      <c r="AI86" s="147"/>
      <c r="AJ86" s="97">
        <f>+ROUND((N86*0.25)*'Distribution Wksht'!$L$14,2)</f>
        <v>3993.04</v>
      </c>
      <c r="AK86" s="58">
        <f>+ROUND((O86*0.25)*'Distribution Wksht'!$L$14,2)</f>
        <v>34.28</v>
      </c>
      <c r="AL86" s="59">
        <f t="shared" si="101"/>
        <v>4027.32</v>
      </c>
      <c r="AM86" s="58">
        <f>+ROUND((N86*0.25)*'Distribution Wksht'!$L$15,2)</f>
        <v>2737.58</v>
      </c>
      <c r="AN86" s="58">
        <f>+ROUND((O86*0.25)*'Distribution Wksht'!$L$15,2)</f>
        <v>23.5</v>
      </c>
      <c r="AO86" s="59">
        <f t="shared" si="102"/>
        <v>2761.08</v>
      </c>
      <c r="AP86" s="58">
        <f>+ROUND((N86*0.25)*'Distribution Wksht'!$L$16,2)</f>
        <v>6200.39</v>
      </c>
      <c r="AQ86" s="58">
        <f>+ROUND((O86*0.25)*'Distribution Wksht'!$L$16,2)</f>
        <v>53.23</v>
      </c>
      <c r="AR86" s="59">
        <f t="shared" si="103"/>
        <v>6253.62</v>
      </c>
      <c r="AS86" s="58">
        <f>+ROUND((N86*0.25)*'Distribution Wksht'!$L$17,2)</f>
        <v>8638.0499999999993</v>
      </c>
      <c r="AT86" s="58">
        <f>+ROUND((O86*0.25)*'Distribution Wksht'!$L$17,2)</f>
        <v>74.150000000000006</v>
      </c>
      <c r="AU86" s="59">
        <f t="shared" si="104"/>
        <v>8712.1999999999989</v>
      </c>
      <c r="AV86" s="58">
        <f>+ROUND((N86*0.25)*'Distribution Wksht'!$L$18,2)</f>
        <v>8748.73</v>
      </c>
      <c r="AW86" s="58">
        <f>+ROUND((O86*0.25)*'Distribution Wksht'!$L$18,2)</f>
        <v>75.099999999999994</v>
      </c>
      <c r="AX86" s="59">
        <f t="shared" si="105"/>
        <v>8823.83</v>
      </c>
      <c r="AY86" s="58">
        <f t="shared" si="124"/>
        <v>30317.789999999997</v>
      </c>
      <c r="AZ86" s="58">
        <f t="shared" si="125"/>
        <v>260.26</v>
      </c>
      <c r="BA86" s="59">
        <f t="shared" si="126"/>
        <v>30578.049999999996</v>
      </c>
      <c r="BC86" s="97">
        <f>+ROUND((N86*0.25)*'Distribution Wksht'!$S$14,2)</f>
        <v>3919.16</v>
      </c>
      <c r="BD86" s="58">
        <f>+ROUND((O86*0.25)*'Distribution Wksht'!$S$14,2)</f>
        <v>33.64</v>
      </c>
      <c r="BE86" s="59">
        <f t="shared" si="106"/>
        <v>3952.7999999999997</v>
      </c>
      <c r="BF86" s="58">
        <f>+ROUND((N86*0.25)*'Distribution Wksht'!$S$15,2)</f>
        <v>2693.66</v>
      </c>
      <c r="BG86" s="58">
        <f>+ROUND((O86*0.25)*'Distribution Wksht'!$S$15,2)</f>
        <v>23.12</v>
      </c>
      <c r="BH86" s="59">
        <f t="shared" si="107"/>
        <v>2716.7799999999997</v>
      </c>
      <c r="BI86" s="58">
        <f>+ROUND((N86*0.25)*'Distribution Wksht'!$S$16,2)</f>
        <v>6304.21</v>
      </c>
      <c r="BJ86" s="58">
        <f>+ROUND((O86*0.25)*'Distribution Wksht'!$S$16,2)</f>
        <v>54.12</v>
      </c>
      <c r="BK86" s="59">
        <f t="shared" si="108"/>
        <v>6358.33</v>
      </c>
      <c r="BL86" s="58">
        <f>+ROUND((N86*0.25)*'Distribution Wksht'!$S$17,2)</f>
        <v>8700.7999999999993</v>
      </c>
      <c r="BM86" s="58">
        <f>+ROUND((O86*0.25)*'Distribution Wksht'!$S$17,2)</f>
        <v>74.69</v>
      </c>
      <c r="BN86" s="59">
        <f t="shared" si="109"/>
        <v>8775.49</v>
      </c>
      <c r="BO86" s="58">
        <f>+ROUND((N86*0.25)*'Distribution Wksht'!$S$18,2)</f>
        <v>8699.9599999999991</v>
      </c>
      <c r="BP86" s="58">
        <f>+ROUND((O86*0.25)*'Distribution Wksht'!$S$18,2)</f>
        <v>74.680000000000007</v>
      </c>
      <c r="BQ86" s="59">
        <f t="shared" si="110"/>
        <v>8774.64</v>
      </c>
      <c r="BR86" s="58">
        <f t="shared" si="127"/>
        <v>30317.789999999997</v>
      </c>
      <c r="BS86" s="58">
        <f t="shared" si="128"/>
        <v>260.25</v>
      </c>
      <c r="BT86" s="59">
        <f t="shared" si="129"/>
        <v>30578.039999999997</v>
      </c>
      <c r="BV86" s="97">
        <f>+ROUND((N86*0.25)*'Distribution Wksht'!$Z$14,2)</f>
        <v>3919.16</v>
      </c>
      <c r="BW86" s="58">
        <f>+ROUND((O86*0.25)*'Distribution Wksht'!$Z$14,2)</f>
        <v>33.64</v>
      </c>
      <c r="BX86" s="59">
        <f t="shared" si="111"/>
        <v>3952.7999999999997</v>
      </c>
      <c r="BY86" s="58">
        <f>+ROUND((N86*0.25)*'Distribution Wksht'!$Z$15,2)</f>
        <v>2693.66</v>
      </c>
      <c r="BZ86" s="58">
        <f>+ROUND((O86*0.25)*'Distribution Wksht'!$Z$15,2)</f>
        <v>23.12</v>
      </c>
      <c r="CA86" s="59">
        <f t="shared" si="112"/>
        <v>2716.7799999999997</v>
      </c>
      <c r="CB86" s="58">
        <f>+ROUND((N86*0.25)*'Distribution Wksht'!$Z$16,2)</f>
        <v>6304.21</v>
      </c>
      <c r="CC86" s="58">
        <f>+ROUND((O86*0.25)*'Distribution Wksht'!$Z$16,2)</f>
        <v>54.12</v>
      </c>
      <c r="CD86" s="59">
        <f t="shared" si="113"/>
        <v>6358.33</v>
      </c>
      <c r="CE86" s="58">
        <f>+ROUND((N86*0.25)*'Distribution Wksht'!$Z$17,2)</f>
        <v>8700.7999999999993</v>
      </c>
      <c r="CF86" s="58">
        <f>+ROUND((O86*0.25)*'Distribution Wksht'!$Z$17,2)</f>
        <v>74.69</v>
      </c>
      <c r="CG86" s="59">
        <f t="shared" si="114"/>
        <v>8775.49</v>
      </c>
      <c r="CH86" s="58">
        <f>+ROUND((N86*0.25)*'Distribution Wksht'!$Z$18,2)</f>
        <v>8699.9599999999991</v>
      </c>
      <c r="CI86" s="58">
        <f>+ROUND((O86*0.25)*'Distribution Wksht'!$Z$18,2)</f>
        <v>74.680000000000007</v>
      </c>
      <c r="CJ86" s="59">
        <f t="shared" si="115"/>
        <v>8774.64</v>
      </c>
      <c r="CK86" s="58">
        <f t="shared" si="130"/>
        <v>30317.789999999997</v>
      </c>
      <c r="CL86" s="58">
        <f t="shared" si="131"/>
        <v>260.25</v>
      </c>
      <c r="CM86" s="59">
        <f t="shared" si="132"/>
        <v>30578.039999999997</v>
      </c>
      <c r="CO86" s="97">
        <f t="shared" si="133"/>
        <v>15824.4</v>
      </c>
      <c r="CP86" s="58">
        <f t="shared" si="133"/>
        <v>135.84</v>
      </c>
      <c r="CQ86" s="59">
        <f t="shared" si="116"/>
        <v>15960.24</v>
      </c>
      <c r="CR86" s="58">
        <f t="shared" si="134"/>
        <v>10862.48</v>
      </c>
      <c r="CS86" s="58">
        <f t="shared" si="134"/>
        <v>93.240000000000009</v>
      </c>
      <c r="CT86" s="59">
        <f t="shared" si="117"/>
        <v>10955.72</v>
      </c>
      <c r="CU86" s="58">
        <f t="shared" si="135"/>
        <v>25009.200000000001</v>
      </c>
      <c r="CV86" s="58">
        <f t="shared" si="135"/>
        <v>214.7</v>
      </c>
      <c r="CW86" s="59">
        <f t="shared" si="118"/>
        <v>25223.9</v>
      </c>
      <c r="CX86" s="58">
        <f t="shared" si="136"/>
        <v>34677.699999999997</v>
      </c>
      <c r="CY86" s="58">
        <f t="shared" si="136"/>
        <v>297.68</v>
      </c>
      <c r="CZ86" s="59">
        <f t="shared" si="119"/>
        <v>34975.379999999997</v>
      </c>
      <c r="DA86" s="58">
        <f t="shared" si="137"/>
        <v>34897.379999999997</v>
      </c>
      <c r="DB86" s="58">
        <f t="shared" si="137"/>
        <v>299.56</v>
      </c>
      <c r="DC86" s="59">
        <f t="shared" si="120"/>
        <v>35196.939999999995</v>
      </c>
      <c r="DD86" s="58">
        <f t="shared" si="138"/>
        <v>121271.16</v>
      </c>
      <c r="DE86" s="58">
        <f t="shared" si="138"/>
        <v>1041.02</v>
      </c>
      <c r="DF86" s="59">
        <f t="shared" si="139"/>
        <v>122312.18000000001</v>
      </c>
      <c r="DG86" s="147"/>
    </row>
    <row r="87" spans="1:111" ht="12.75" customHeight="1" x14ac:dyDescent="0.2">
      <c r="A87" s="119">
        <v>76657</v>
      </c>
      <c r="B87" s="135">
        <f>VLOOKUP(A87,'[6]Results - LPR'!$A$2:$C$93,3,FALSE)</f>
        <v>721420590</v>
      </c>
      <c r="C87" s="150" t="s">
        <v>293</v>
      </c>
      <c r="D87" s="108"/>
      <c r="E87" s="110"/>
      <c r="F87" s="110"/>
      <c r="G87" s="114"/>
      <c r="H87" s="115"/>
      <c r="I87" s="120">
        <v>105657.52499889267</v>
      </c>
      <c r="J87" s="120">
        <v>0</v>
      </c>
      <c r="K87" s="120">
        <v>0</v>
      </c>
      <c r="L87" s="110">
        <f t="shared" si="93"/>
        <v>105657.52499889267</v>
      </c>
      <c r="N87" s="56">
        <f t="shared" si="94"/>
        <v>105657.52499889267</v>
      </c>
      <c r="O87" s="56">
        <f t="shared" si="95"/>
        <v>0</v>
      </c>
      <c r="Q87" s="96">
        <f>+ROUND((N87*0.25)*'Distribution Wksht'!$E$14,2)</f>
        <v>3478.94</v>
      </c>
      <c r="R87" s="56">
        <f>+ROUND((O87*0.25)*'Distribution Wksht'!$E$14,2)</f>
        <v>0</v>
      </c>
      <c r="S87" s="57">
        <f t="shared" si="96"/>
        <v>3478.94</v>
      </c>
      <c r="T87" s="56">
        <f>+ROUND((N87*0.25)*'Distribution Wksht'!$E$15,2)</f>
        <v>2385.12</v>
      </c>
      <c r="U87" s="56">
        <f>+ROUND((O87*0.25)*'Distribution Wksht'!$E$15,2)</f>
        <v>0</v>
      </c>
      <c r="V87" s="57">
        <f t="shared" si="97"/>
        <v>2385.12</v>
      </c>
      <c r="W87" s="56">
        <f>+ROUND((N87*0.25)*'Distribution Wksht'!$E$16,2)</f>
        <v>5402.09</v>
      </c>
      <c r="X87" s="56">
        <f>+ROUND((O87*0.25)*'Distribution Wksht'!$E$16,2)</f>
        <v>0</v>
      </c>
      <c r="Y87" s="57">
        <f t="shared" si="98"/>
        <v>5402.09</v>
      </c>
      <c r="Z87" s="56">
        <f>+ROUND((N87*0.25)*'Distribution Wksht'!$E$17,2)</f>
        <v>7525.9</v>
      </c>
      <c r="AA87" s="56">
        <f>+ROUND((O87*0.25)*'Distribution Wksht'!$E$17,2)</f>
        <v>0</v>
      </c>
      <c r="AB87" s="57">
        <f t="shared" si="99"/>
        <v>7525.9</v>
      </c>
      <c r="AC87" s="56">
        <f>+ROUND((N87*0.25)*'Distribution Wksht'!$E$18,2)</f>
        <v>7622.33</v>
      </c>
      <c r="AD87" s="56">
        <f>+ROUND((O87*0.25)*'Distribution Wksht'!$E$18,2)</f>
        <v>0</v>
      </c>
      <c r="AE87" s="57">
        <f t="shared" si="100"/>
        <v>7622.33</v>
      </c>
      <c r="AF87" s="56">
        <f t="shared" si="121"/>
        <v>26414.379999999997</v>
      </c>
      <c r="AG87" s="56">
        <f t="shared" si="122"/>
        <v>0</v>
      </c>
      <c r="AH87" s="57">
        <f t="shared" si="123"/>
        <v>26414.379999999997</v>
      </c>
      <c r="AI87" s="147"/>
      <c r="AJ87" s="96">
        <f>+ROUND((N87*0.25)*'Distribution Wksht'!$L$14,2)</f>
        <v>3478.94</v>
      </c>
      <c r="AK87" s="56">
        <f>+ROUND((O87*0.25)*'Distribution Wksht'!$L$14,2)</f>
        <v>0</v>
      </c>
      <c r="AL87" s="57">
        <f t="shared" si="101"/>
        <v>3478.94</v>
      </c>
      <c r="AM87" s="56">
        <f>+ROUND((N87*0.25)*'Distribution Wksht'!$L$15,2)</f>
        <v>2385.12</v>
      </c>
      <c r="AN87" s="56">
        <f>+ROUND((O87*0.25)*'Distribution Wksht'!$L$15,2)</f>
        <v>0</v>
      </c>
      <c r="AO87" s="57">
        <f t="shared" si="102"/>
        <v>2385.12</v>
      </c>
      <c r="AP87" s="56">
        <f>+ROUND((N87*0.25)*'Distribution Wksht'!$L$16,2)</f>
        <v>5402.09</v>
      </c>
      <c r="AQ87" s="56">
        <f>+ROUND((O87*0.25)*'Distribution Wksht'!$L$16,2)</f>
        <v>0</v>
      </c>
      <c r="AR87" s="57">
        <f t="shared" si="103"/>
        <v>5402.09</v>
      </c>
      <c r="AS87" s="56">
        <f>+ROUND((N87*0.25)*'Distribution Wksht'!$L$17,2)</f>
        <v>7525.9</v>
      </c>
      <c r="AT87" s="56">
        <f>+ROUND((O87*0.25)*'Distribution Wksht'!$L$17,2)</f>
        <v>0</v>
      </c>
      <c r="AU87" s="57">
        <f t="shared" si="104"/>
        <v>7525.9</v>
      </c>
      <c r="AV87" s="56">
        <f>+ROUND((N87*0.25)*'Distribution Wksht'!$L$18,2)</f>
        <v>7622.33</v>
      </c>
      <c r="AW87" s="56">
        <f>+ROUND((O87*0.25)*'Distribution Wksht'!$L$18,2)</f>
        <v>0</v>
      </c>
      <c r="AX87" s="57">
        <f t="shared" si="105"/>
        <v>7622.33</v>
      </c>
      <c r="AY87" s="56">
        <f t="shared" si="124"/>
        <v>26414.379999999997</v>
      </c>
      <c r="AZ87" s="56">
        <f t="shared" si="125"/>
        <v>0</v>
      </c>
      <c r="BA87" s="57">
        <f t="shared" si="126"/>
        <v>26414.379999999997</v>
      </c>
      <c r="BC87" s="96">
        <f>+ROUND((N87*0.25)*'Distribution Wksht'!$S$14,2)</f>
        <v>3414.57</v>
      </c>
      <c r="BD87" s="56">
        <f>+ROUND((O87*0.25)*'Distribution Wksht'!$S$14,2)</f>
        <v>0</v>
      </c>
      <c r="BE87" s="57">
        <f t="shared" si="106"/>
        <v>3414.57</v>
      </c>
      <c r="BF87" s="56">
        <f>+ROUND((N87*0.25)*'Distribution Wksht'!$S$15,2)</f>
        <v>2346.86</v>
      </c>
      <c r="BG87" s="56">
        <f>+ROUND((O87*0.25)*'Distribution Wksht'!$S$15,2)</f>
        <v>0</v>
      </c>
      <c r="BH87" s="57">
        <f t="shared" si="107"/>
        <v>2346.86</v>
      </c>
      <c r="BI87" s="56">
        <f>+ROUND((N87*0.25)*'Distribution Wksht'!$S$16,2)</f>
        <v>5492.54</v>
      </c>
      <c r="BJ87" s="56">
        <f>+ROUND((O87*0.25)*'Distribution Wksht'!$S$16,2)</f>
        <v>0</v>
      </c>
      <c r="BK87" s="57">
        <f t="shared" si="108"/>
        <v>5492.54</v>
      </c>
      <c r="BL87" s="56">
        <f>+ROUND((N87*0.25)*'Distribution Wksht'!$S$17,2)</f>
        <v>7580.57</v>
      </c>
      <c r="BM87" s="56">
        <f>+ROUND((O87*0.25)*'Distribution Wksht'!$S$17,2)</f>
        <v>0</v>
      </c>
      <c r="BN87" s="57">
        <f t="shared" si="109"/>
        <v>7580.57</v>
      </c>
      <c r="BO87" s="56">
        <f>+ROUND((N87*0.25)*'Distribution Wksht'!$S$18,2)</f>
        <v>7579.84</v>
      </c>
      <c r="BP87" s="56">
        <f>+ROUND((O87*0.25)*'Distribution Wksht'!$S$18,2)</f>
        <v>0</v>
      </c>
      <c r="BQ87" s="57">
        <f t="shared" si="110"/>
        <v>7579.84</v>
      </c>
      <c r="BR87" s="56">
        <f t="shared" si="127"/>
        <v>26414.38</v>
      </c>
      <c r="BS87" s="56">
        <f t="shared" si="128"/>
        <v>0</v>
      </c>
      <c r="BT87" s="57">
        <f t="shared" si="129"/>
        <v>26414.38</v>
      </c>
      <c r="BV87" s="96">
        <f>+ROUND((N87*0.25)*'Distribution Wksht'!$Z$14,2)</f>
        <v>3414.57</v>
      </c>
      <c r="BW87" s="56">
        <f>+ROUND((O87*0.25)*'Distribution Wksht'!$Z$14,2)</f>
        <v>0</v>
      </c>
      <c r="BX87" s="57">
        <f t="shared" si="111"/>
        <v>3414.57</v>
      </c>
      <c r="BY87" s="56">
        <f>+ROUND((N87*0.25)*'Distribution Wksht'!$Z$15,2)</f>
        <v>2346.86</v>
      </c>
      <c r="BZ87" s="56">
        <f>+ROUND((O87*0.25)*'Distribution Wksht'!$Z$15,2)</f>
        <v>0</v>
      </c>
      <c r="CA87" s="57">
        <f t="shared" si="112"/>
        <v>2346.86</v>
      </c>
      <c r="CB87" s="56">
        <f>+ROUND((N87*0.25)*'Distribution Wksht'!$Z$16,2)</f>
        <v>5492.54</v>
      </c>
      <c r="CC87" s="56">
        <f>+ROUND((O87*0.25)*'Distribution Wksht'!$Z$16,2)</f>
        <v>0</v>
      </c>
      <c r="CD87" s="57">
        <f t="shared" si="113"/>
        <v>5492.54</v>
      </c>
      <c r="CE87" s="56">
        <f>+ROUND((N87*0.25)*'Distribution Wksht'!$Z$17,2)</f>
        <v>7580.57</v>
      </c>
      <c r="CF87" s="56">
        <f>+ROUND((O87*0.25)*'Distribution Wksht'!$Z$17,2)</f>
        <v>0</v>
      </c>
      <c r="CG87" s="57">
        <f t="shared" si="114"/>
        <v>7580.57</v>
      </c>
      <c r="CH87" s="56">
        <f>+ROUND((N87*0.25)*'Distribution Wksht'!$Z$18,2)</f>
        <v>7579.84</v>
      </c>
      <c r="CI87" s="56">
        <f>+ROUND((O87*0.25)*'Distribution Wksht'!$Z$18,2)</f>
        <v>0</v>
      </c>
      <c r="CJ87" s="57">
        <f t="shared" si="115"/>
        <v>7579.84</v>
      </c>
      <c r="CK87" s="56">
        <f t="shared" si="130"/>
        <v>26414.38</v>
      </c>
      <c r="CL87" s="56">
        <f t="shared" si="131"/>
        <v>0</v>
      </c>
      <c r="CM87" s="57">
        <f t="shared" si="132"/>
        <v>26414.38</v>
      </c>
      <c r="CO87" s="96">
        <f t="shared" si="133"/>
        <v>13787.02</v>
      </c>
      <c r="CP87" s="56">
        <f t="shared" si="133"/>
        <v>0</v>
      </c>
      <c r="CQ87" s="57">
        <f t="shared" si="116"/>
        <v>13787.02</v>
      </c>
      <c r="CR87" s="56">
        <f t="shared" si="134"/>
        <v>9463.9600000000009</v>
      </c>
      <c r="CS87" s="56">
        <f t="shared" si="134"/>
        <v>0</v>
      </c>
      <c r="CT87" s="57">
        <f t="shared" si="117"/>
        <v>9463.9600000000009</v>
      </c>
      <c r="CU87" s="56">
        <f t="shared" si="135"/>
        <v>21789.260000000002</v>
      </c>
      <c r="CV87" s="56">
        <f t="shared" si="135"/>
        <v>0</v>
      </c>
      <c r="CW87" s="57">
        <f t="shared" si="118"/>
        <v>21789.260000000002</v>
      </c>
      <c r="CX87" s="56">
        <f t="shared" si="136"/>
        <v>30212.94</v>
      </c>
      <c r="CY87" s="56">
        <f t="shared" si="136"/>
        <v>0</v>
      </c>
      <c r="CZ87" s="57">
        <f t="shared" si="119"/>
        <v>30212.94</v>
      </c>
      <c r="DA87" s="56">
        <f t="shared" si="137"/>
        <v>30404.34</v>
      </c>
      <c r="DB87" s="56">
        <f t="shared" si="137"/>
        <v>0</v>
      </c>
      <c r="DC87" s="57">
        <f t="shared" si="120"/>
        <v>30404.34</v>
      </c>
      <c r="DD87" s="56">
        <f t="shared" si="138"/>
        <v>105657.52</v>
      </c>
      <c r="DE87" s="56">
        <f t="shared" si="138"/>
        <v>0</v>
      </c>
      <c r="DF87" s="57">
        <f t="shared" si="139"/>
        <v>105657.52</v>
      </c>
      <c r="DG87" s="147"/>
    </row>
    <row r="88" spans="1:111" ht="12.75" customHeight="1" x14ac:dyDescent="0.2">
      <c r="A88" s="121">
        <v>70022</v>
      </c>
      <c r="B88" s="136">
        <f>VLOOKUP(A88,'[6]Results - LPR'!$A$2:$C$93,3,FALSE)</f>
        <v>205816268</v>
      </c>
      <c r="C88" s="151" t="s">
        <v>259</v>
      </c>
      <c r="D88" s="107"/>
      <c r="E88" s="111"/>
      <c r="F88" s="111"/>
      <c r="G88" s="112"/>
      <c r="H88" s="113"/>
      <c r="I88" s="122">
        <v>149398.6417292479</v>
      </c>
      <c r="J88" s="122">
        <v>0</v>
      </c>
      <c r="K88" s="122">
        <v>0</v>
      </c>
      <c r="L88" s="111">
        <f t="shared" si="93"/>
        <v>149398.6417292479</v>
      </c>
      <c r="N88" s="58">
        <f t="shared" si="94"/>
        <v>149398.6417292479</v>
      </c>
      <c r="O88" s="58">
        <f t="shared" si="95"/>
        <v>0</v>
      </c>
      <c r="Q88" s="97">
        <f>+ROUND((N88*0.25)*'Distribution Wksht'!$E$14,2)</f>
        <v>4919.18</v>
      </c>
      <c r="R88" s="58">
        <f>+ROUND((O88*0.25)*'Distribution Wksht'!$E$14,2)</f>
        <v>0</v>
      </c>
      <c r="S88" s="59">
        <f t="shared" si="96"/>
        <v>4919.18</v>
      </c>
      <c r="T88" s="58">
        <f>+ROUND((N88*0.25)*'Distribution Wksht'!$E$15,2)</f>
        <v>3372.53</v>
      </c>
      <c r="U88" s="58">
        <f>+ROUND((O88*0.25)*'Distribution Wksht'!$E$15,2)</f>
        <v>0</v>
      </c>
      <c r="V88" s="59">
        <f t="shared" si="97"/>
        <v>3372.53</v>
      </c>
      <c r="W88" s="58">
        <f>+ROUND((N88*0.25)*'Distribution Wksht'!$E$16,2)</f>
        <v>7638.5</v>
      </c>
      <c r="X88" s="58">
        <f>+ROUND((O88*0.25)*'Distribution Wksht'!$E$16,2)</f>
        <v>0</v>
      </c>
      <c r="Y88" s="59">
        <f t="shared" si="98"/>
        <v>7638.5</v>
      </c>
      <c r="Z88" s="58">
        <f>+ROUND((N88*0.25)*'Distribution Wksht'!$E$17,2)</f>
        <v>10641.54</v>
      </c>
      <c r="AA88" s="58">
        <f>+ROUND((O88*0.25)*'Distribution Wksht'!$E$17,2)</f>
        <v>0</v>
      </c>
      <c r="AB88" s="59">
        <f t="shared" si="99"/>
        <v>10641.54</v>
      </c>
      <c r="AC88" s="58">
        <f>+ROUND((N88*0.25)*'Distribution Wksht'!$E$18,2)</f>
        <v>10777.9</v>
      </c>
      <c r="AD88" s="58">
        <f>+ROUND((O88*0.25)*'Distribution Wksht'!$E$18,2)</f>
        <v>0</v>
      </c>
      <c r="AE88" s="59">
        <f t="shared" si="100"/>
        <v>10777.9</v>
      </c>
      <c r="AF88" s="58">
        <f t="shared" si="121"/>
        <v>37349.65</v>
      </c>
      <c r="AG88" s="58">
        <f t="shared" si="122"/>
        <v>0</v>
      </c>
      <c r="AH88" s="59">
        <f t="shared" si="123"/>
        <v>37349.65</v>
      </c>
      <c r="AI88" s="147"/>
      <c r="AJ88" s="97">
        <f>+ROUND((N88*0.25)*'Distribution Wksht'!$L$14,2)</f>
        <v>4919.18</v>
      </c>
      <c r="AK88" s="58">
        <f>+ROUND((O88*0.25)*'Distribution Wksht'!$L$14,2)</f>
        <v>0</v>
      </c>
      <c r="AL88" s="59">
        <f t="shared" si="101"/>
        <v>4919.18</v>
      </c>
      <c r="AM88" s="58">
        <f>+ROUND((N88*0.25)*'Distribution Wksht'!$L$15,2)</f>
        <v>3372.53</v>
      </c>
      <c r="AN88" s="58">
        <f>+ROUND((O88*0.25)*'Distribution Wksht'!$L$15,2)</f>
        <v>0</v>
      </c>
      <c r="AO88" s="59">
        <f t="shared" si="102"/>
        <v>3372.53</v>
      </c>
      <c r="AP88" s="58">
        <f>+ROUND((N88*0.25)*'Distribution Wksht'!$L$16,2)</f>
        <v>7638.5</v>
      </c>
      <c r="AQ88" s="58">
        <f>+ROUND((O88*0.25)*'Distribution Wksht'!$L$16,2)</f>
        <v>0</v>
      </c>
      <c r="AR88" s="59">
        <f t="shared" si="103"/>
        <v>7638.5</v>
      </c>
      <c r="AS88" s="58">
        <f>+ROUND((N88*0.25)*'Distribution Wksht'!$L$17,2)</f>
        <v>10641.54</v>
      </c>
      <c r="AT88" s="58">
        <f>+ROUND((O88*0.25)*'Distribution Wksht'!$L$17,2)</f>
        <v>0</v>
      </c>
      <c r="AU88" s="59">
        <f t="shared" si="104"/>
        <v>10641.54</v>
      </c>
      <c r="AV88" s="58">
        <f>+ROUND((N88*0.25)*'Distribution Wksht'!$L$18,2)</f>
        <v>10777.9</v>
      </c>
      <c r="AW88" s="58">
        <f>+ROUND((O88*0.25)*'Distribution Wksht'!$L$18,2)</f>
        <v>0</v>
      </c>
      <c r="AX88" s="59">
        <f t="shared" si="105"/>
        <v>10777.9</v>
      </c>
      <c r="AY88" s="58">
        <f t="shared" si="124"/>
        <v>37349.65</v>
      </c>
      <c r="AZ88" s="58">
        <f t="shared" si="125"/>
        <v>0</v>
      </c>
      <c r="BA88" s="59">
        <f t="shared" si="126"/>
        <v>37349.65</v>
      </c>
      <c r="BC88" s="97">
        <f>+ROUND((N88*0.25)*'Distribution Wksht'!$S$14,2)</f>
        <v>4828.16</v>
      </c>
      <c r="BD88" s="58">
        <f>+ROUND((O88*0.25)*'Distribution Wksht'!$S$14,2)</f>
        <v>0</v>
      </c>
      <c r="BE88" s="59">
        <f t="shared" si="106"/>
        <v>4828.16</v>
      </c>
      <c r="BF88" s="58">
        <f>+ROUND((N88*0.25)*'Distribution Wksht'!$S$15,2)</f>
        <v>3318.43</v>
      </c>
      <c r="BG88" s="58">
        <f>+ROUND((O88*0.25)*'Distribution Wksht'!$S$15,2)</f>
        <v>0</v>
      </c>
      <c r="BH88" s="59">
        <f t="shared" si="107"/>
        <v>3318.43</v>
      </c>
      <c r="BI88" s="58">
        <f>+ROUND((N88*0.25)*'Distribution Wksht'!$S$16,2)</f>
        <v>7766.4</v>
      </c>
      <c r="BJ88" s="58">
        <f>+ROUND((O88*0.25)*'Distribution Wksht'!$S$16,2)</f>
        <v>0</v>
      </c>
      <c r="BK88" s="59">
        <f t="shared" si="108"/>
        <v>7766.4</v>
      </c>
      <c r="BL88" s="58">
        <f>+ROUND((N88*0.25)*'Distribution Wksht'!$S$17,2)</f>
        <v>10718.85</v>
      </c>
      <c r="BM88" s="58">
        <f>+ROUND((O88*0.25)*'Distribution Wksht'!$S$17,2)</f>
        <v>0</v>
      </c>
      <c r="BN88" s="59">
        <f t="shared" si="109"/>
        <v>10718.85</v>
      </c>
      <c r="BO88" s="58">
        <f>+ROUND((N88*0.25)*'Distribution Wksht'!$S$18,2)</f>
        <v>10717.82</v>
      </c>
      <c r="BP88" s="58">
        <f>+ROUND((O88*0.25)*'Distribution Wksht'!$S$18,2)</f>
        <v>0</v>
      </c>
      <c r="BQ88" s="59">
        <f t="shared" si="110"/>
        <v>10717.82</v>
      </c>
      <c r="BR88" s="58">
        <f t="shared" si="127"/>
        <v>37349.660000000003</v>
      </c>
      <c r="BS88" s="58">
        <f t="shared" si="128"/>
        <v>0</v>
      </c>
      <c r="BT88" s="59">
        <f t="shared" si="129"/>
        <v>37349.660000000003</v>
      </c>
      <c r="BV88" s="97">
        <f>+ROUND((N88*0.25)*'Distribution Wksht'!$Z$14,2)</f>
        <v>4828.16</v>
      </c>
      <c r="BW88" s="58">
        <f>+ROUND((O88*0.25)*'Distribution Wksht'!$Z$14,2)</f>
        <v>0</v>
      </c>
      <c r="BX88" s="59">
        <f t="shared" si="111"/>
        <v>4828.16</v>
      </c>
      <c r="BY88" s="58">
        <f>+ROUND((N88*0.25)*'Distribution Wksht'!$Z$15,2)</f>
        <v>3318.43</v>
      </c>
      <c r="BZ88" s="58">
        <f>+ROUND((O88*0.25)*'Distribution Wksht'!$Z$15,2)</f>
        <v>0</v>
      </c>
      <c r="CA88" s="59">
        <f t="shared" si="112"/>
        <v>3318.43</v>
      </c>
      <c r="CB88" s="58">
        <f>+ROUND((N88*0.25)*'Distribution Wksht'!$Z$16,2)</f>
        <v>7766.4</v>
      </c>
      <c r="CC88" s="58">
        <f>+ROUND((O88*0.25)*'Distribution Wksht'!$Z$16,2)</f>
        <v>0</v>
      </c>
      <c r="CD88" s="59">
        <f t="shared" si="113"/>
        <v>7766.4</v>
      </c>
      <c r="CE88" s="58">
        <f>+ROUND((N88*0.25)*'Distribution Wksht'!$Z$17,2)</f>
        <v>10718.85</v>
      </c>
      <c r="CF88" s="58">
        <f>+ROUND((O88*0.25)*'Distribution Wksht'!$Z$17,2)</f>
        <v>0</v>
      </c>
      <c r="CG88" s="59">
        <f t="shared" si="114"/>
        <v>10718.85</v>
      </c>
      <c r="CH88" s="58">
        <f>+ROUND((N88*0.25)*'Distribution Wksht'!$Z$18,2)</f>
        <v>10717.82</v>
      </c>
      <c r="CI88" s="58">
        <f>+ROUND((O88*0.25)*'Distribution Wksht'!$Z$18,2)</f>
        <v>0</v>
      </c>
      <c r="CJ88" s="59">
        <f t="shared" si="115"/>
        <v>10717.82</v>
      </c>
      <c r="CK88" s="58">
        <f t="shared" si="130"/>
        <v>37349.660000000003</v>
      </c>
      <c r="CL88" s="58">
        <f t="shared" si="131"/>
        <v>0</v>
      </c>
      <c r="CM88" s="59">
        <f t="shared" si="132"/>
        <v>37349.660000000003</v>
      </c>
      <c r="CO88" s="97">
        <f t="shared" si="133"/>
        <v>19494.68</v>
      </c>
      <c r="CP88" s="58">
        <f t="shared" si="133"/>
        <v>0</v>
      </c>
      <c r="CQ88" s="59">
        <f t="shared" si="116"/>
        <v>19494.68</v>
      </c>
      <c r="CR88" s="58">
        <f t="shared" si="134"/>
        <v>13381.92</v>
      </c>
      <c r="CS88" s="58">
        <f t="shared" si="134"/>
        <v>0</v>
      </c>
      <c r="CT88" s="59">
        <f t="shared" si="117"/>
        <v>13381.92</v>
      </c>
      <c r="CU88" s="58">
        <f t="shared" si="135"/>
        <v>30809.800000000003</v>
      </c>
      <c r="CV88" s="58">
        <f t="shared" si="135"/>
        <v>0</v>
      </c>
      <c r="CW88" s="59">
        <f t="shared" si="118"/>
        <v>30809.800000000003</v>
      </c>
      <c r="CX88" s="58">
        <f t="shared" si="136"/>
        <v>42720.78</v>
      </c>
      <c r="CY88" s="58">
        <f t="shared" si="136"/>
        <v>0</v>
      </c>
      <c r="CZ88" s="59">
        <f t="shared" si="119"/>
        <v>42720.78</v>
      </c>
      <c r="DA88" s="58">
        <f t="shared" si="137"/>
        <v>42991.44</v>
      </c>
      <c r="DB88" s="58">
        <f t="shared" si="137"/>
        <v>0</v>
      </c>
      <c r="DC88" s="59">
        <f t="shared" si="120"/>
        <v>42991.44</v>
      </c>
      <c r="DD88" s="58">
        <f t="shared" si="138"/>
        <v>149398.62</v>
      </c>
      <c r="DE88" s="58">
        <f t="shared" si="138"/>
        <v>0</v>
      </c>
      <c r="DF88" s="59">
        <f t="shared" si="139"/>
        <v>149398.62</v>
      </c>
      <c r="DG88" s="147"/>
    </row>
    <row r="89" spans="1:111" ht="12.75" customHeight="1" x14ac:dyDescent="0.2">
      <c r="A89" s="119">
        <v>70071</v>
      </c>
      <c r="B89" s="135">
        <f>VLOOKUP(A89,'[6]Results - LPR'!$A$2:$C$93,3,FALSE)</f>
        <v>522247599</v>
      </c>
      <c r="C89" s="150" t="s">
        <v>260</v>
      </c>
      <c r="D89" s="108"/>
      <c r="E89" s="110"/>
      <c r="F89" s="110"/>
      <c r="G89" s="114"/>
      <c r="H89" s="115"/>
      <c r="I89" s="120">
        <v>210680.08591777278</v>
      </c>
      <c r="J89" s="120">
        <v>0</v>
      </c>
      <c r="K89" s="120">
        <v>0</v>
      </c>
      <c r="L89" s="110">
        <f t="shared" si="93"/>
        <v>210680.08591777278</v>
      </c>
      <c r="N89" s="56">
        <f t="shared" si="94"/>
        <v>210680.08591777278</v>
      </c>
      <c r="O89" s="56">
        <f t="shared" si="95"/>
        <v>0</v>
      </c>
      <c r="Q89" s="96">
        <f>+ROUND((N89*0.25)*'Distribution Wksht'!$E$14,2)</f>
        <v>6936.97</v>
      </c>
      <c r="R89" s="56">
        <f>+ROUND((O89*0.25)*'Distribution Wksht'!$E$14,2)</f>
        <v>0</v>
      </c>
      <c r="S89" s="57">
        <f t="shared" si="96"/>
        <v>6936.97</v>
      </c>
      <c r="T89" s="56">
        <f>+ROUND((N89*0.25)*'Distribution Wksht'!$E$15,2)</f>
        <v>4755.8999999999996</v>
      </c>
      <c r="U89" s="56">
        <f>+ROUND((O89*0.25)*'Distribution Wksht'!$E$15,2)</f>
        <v>0</v>
      </c>
      <c r="V89" s="57">
        <f t="shared" si="97"/>
        <v>4755.8999999999996</v>
      </c>
      <c r="W89" s="56">
        <f>+ROUND((N89*0.25)*'Distribution Wksht'!$E$16,2)</f>
        <v>10771.72</v>
      </c>
      <c r="X89" s="56">
        <f>+ROUND((O89*0.25)*'Distribution Wksht'!$E$16,2)</f>
        <v>0</v>
      </c>
      <c r="Y89" s="57">
        <f t="shared" si="98"/>
        <v>10771.72</v>
      </c>
      <c r="Z89" s="56">
        <f>+ROUND((N89*0.25)*'Distribution Wksht'!$E$17,2)</f>
        <v>15006.57</v>
      </c>
      <c r="AA89" s="56">
        <f>+ROUND((O89*0.25)*'Distribution Wksht'!$E$17,2)</f>
        <v>0</v>
      </c>
      <c r="AB89" s="57">
        <f t="shared" si="99"/>
        <v>15006.57</v>
      </c>
      <c r="AC89" s="56">
        <f>+ROUND((N89*0.25)*'Distribution Wksht'!$E$18,2)</f>
        <v>15198.86</v>
      </c>
      <c r="AD89" s="56">
        <f>+ROUND((O89*0.25)*'Distribution Wksht'!$E$18,2)</f>
        <v>0</v>
      </c>
      <c r="AE89" s="57">
        <f t="shared" si="100"/>
        <v>15198.86</v>
      </c>
      <c r="AF89" s="56">
        <f t="shared" si="121"/>
        <v>52670.02</v>
      </c>
      <c r="AG89" s="56">
        <f t="shared" si="122"/>
        <v>0</v>
      </c>
      <c r="AH89" s="57">
        <f t="shared" si="123"/>
        <v>52670.02</v>
      </c>
      <c r="AI89" s="147"/>
      <c r="AJ89" s="96">
        <f>+ROUND((N89*0.25)*'Distribution Wksht'!$L$14,2)</f>
        <v>6936.97</v>
      </c>
      <c r="AK89" s="56">
        <f>+ROUND((O89*0.25)*'Distribution Wksht'!$L$14,2)</f>
        <v>0</v>
      </c>
      <c r="AL89" s="57">
        <f t="shared" si="101"/>
        <v>6936.97</v>
      </c>
      <c r="AM89" s="56">
        <f>+ROUND((N89*0.25)*'Distribution Wksht'!$L$15,2)</f>
        <v>4755.8999999999996</v>
      </c>
      <c r="AN89" s="56">
        <f>+ROUND((O89*0.25)*'Distribution Wksht'!$L$15,2)</f>
        <v>0</v>
      </c>
      <c r="AO89" s="57">
        <f t="shared" si="102"/>
        <v>4755.8999999999996</v>
      </c>
      <c r="AP89" s="56">
        <f>+ROUND((N89*0.25)*'Distribution Wksht'!$L$16,2)</f>
        <v>10771.72</v>
      </c>
      <c r="AQ89" s="56">
        <f>+ROUND((O89*0.25)*'Distribution Wksht'!$L$16,2)</f>
        <v>0</v>
      </c>
      <c r="AR89" s="57">
        <f t="shared" si="103"/>
        <v>10771.72</v>
      </c>
      <c r="AS89" s="56">
        <f>+ROUND((N89*0.25)*'Distribution Wksht'!$L$17,2)</f>
        <v>15006.57</v>
      </c>
      <c r="AT89" s="56">
        <f>+ROUND((O89*0.25)*'Distribution Wksht'!$L$17,2)</f>
        <v>0</v>
      </c>
      <c r="AU89" s="57">
        <f t="shared" si="104"/>
        <v>15006.57</v>
      </c>
      <c r="AV89" s="56">
        <f>+ROUND((N89*0.25)*'Distribution Wksht'!$L$18,2)</f>
        <v>15198.86</v>
      </c>
      <c r="AW89" s="56">
        <f>+ROUND((O89*0.25)*'Distribution Wksht'!$L$18,2)</f>
        <v>0</v>
      </c>
      <c r="AX89" s="57">
        <f t="shared" si="105"/>
        <v>15198.86</v>
      </c>
      <c r="AY89" s="56">
        <f t="shared" si="124"/>
        <v>52670.02</v>
      </c>
      <c r="AZ89" s="56">
        <f t="shared" si="125"/>
        <v>0</v>
      </c>
      <c r="BA89" s="57">
        <f t="shared" si="126"/>
        <v>52670.02</v>
      </c>
      <c r="BC89" s="96">
        <f>+ROUND((N89*0.25)*'Distribution Wksht'!$S$14,2)</f>
        <v>6808.61</v>
      </c>
      <c r="BD89" s="56">
        <f>+ROUND((O89*0.25)*'Distribution Wksht'!$S$14,2)</f>
        <v>0</v>
      </c>
      <c r="BE89" s="57">
        <f t="shared" si="106"/>
        <v>6808.61</v>
      </c>
      <c r="BF89" s="56">
        <f>+ROUND((N89*0.25)*'Distribution Wksht'!$S$15,2)</f>
        <v>4679.6099999999997</v>
      </c>
      <c r="BG89" s="56">
        <f>+ROUND((O89*0.25)*'Distribution Wksht'!$S$15,2)</f>
        <v>0</v>
      </c>
      <c r="BH89" s="57">
        <f t="shared" si="107"/>
        <v>4679.6099999999997</v>
      </c>
      <c r="BI89" s="56">
        <f>+ROUND((N89*0.25)*'Distribution Wksht'!$S$16,2)</f>
        <v>10952.08</v>
      </c>
      <c r="BJ89" s="56">
        <f>+ROUND((O89*0.25)*'Distribution Wksht'!$S$16,2)</f>
        <v>0</v>
      </c>
      <c r="BK89" s="57">
        <f t="shared" si="108"/>
        <v>10952.08</v>
      </c>
      <c r="BL89" s="56">
        <f>+ROUND((N89*0.25)*'Distribution Wksht'!$S$17,2)</f>
        <v>15115.59</v>
      </c>
      <c r="BM89" s="56">
        <f>+ROUND((O89*0.25)*'Distribution Wksht'!$S$17,2)</f>
        <v>0</v>
      </c>
      <c r="BN89" s="57">
        <f t="shared" si="109"/>
        <v>15115.59</v>
      </c>
      <c r="BO89" s="56">
        <f>+ROUND((N89*0.25)*'Distribution Wksht'!$S$18,2)</f>
        <v>15114.13</v>
      </c>
      <c r="BP89" s="56">
        <f>+ROUND((O89*0.25)*'Distribution Wksht'!$S$18,2)</f>
        <v>0</v>
      </c>
      <c r="BQ89" s="57">
        <f t="shared" si="110"/>
        <v>15114.13</v>
      </c>
      <c r="BR89" s="56">
        <f t="shared" si="127"/>
        <v>52670.02</v>
      </c>
      <c r="BS89" s="56">
        <f t="shared" si="128"/>
        <v>0</v>
      </c>
      <c r="BT89" s="57">
        <f t="shared" si="129"/>
        <v>52670.02</v>
      </c>
      <c r="BV89" s="96">
        <f>+ROUND((N89*0.25)*'Distribution Wksht'!$Z$14,2)</f>
        <v>6808.61</v>
      </c>
      <c r="BW89" s="56">
        <f>+ROUND((O89*0.25)*'Distribution Wksht'!$Z$14,2)</f>
        <v>0</v>
      </c>
      <c r="BX89" s="57">
        <f t="shared" si="111"/>
        <v>6808.61</v>
      </c>
      <c r="BY89" s="56">
        <f>+ROUND((N89*0.25)*'Distribution Wksht'!$Z$15,2)</f>
        <v>4679.6099999999997</v>
      </c>
      <c r="BZ89" s="56">
        <f>+ROUND((O89*0.25)*'Distribution Wksht'!$Z$15,2)</f>
        <v>0</v>
      </c>
      <c r="CA89" s="57">
        <f t="shared" si="112"/>
        <v>4679.6099999999997</v>
      </c>
      <c r="CB89" s="56">
        <f>+ROUND((N89*0.25)*'Distribution Wksht'!$Z$16,2)</f>
        <v>10952.08</v>
      </c>
      <c r="CC89" s="56">
        <f>+ROUND((O89*0.25)*'Distribution Wksht'!$Z$16,2)</f>
        <v>0</v>
      </c>
      <c r="CD89" s="57">
        <f t="shared" si="113"/>
        <v>10952.08</v>
      </c>
      <c r="CE89" s="56">
        <f>+ROUND((N89*0.25)*'Distribution Wksht'!$Z$17,2)</f>
        <v>15115.59</v>
      </c>
      <c r="CF89" s="56">
        <f>+ROUND((O89*0.25)*'Distribution Wksht'!$Z$17,2)</f>
        <v>0</v>
      </c>
      <c r="CG89" s="57">
        <f t="shared" si="114"/>
        <v>15115.59</v>
      </c>
      <c r="CH89" s="56">
        <f>+ROUND((N89*0.25)*'Distribution Wksht'!$Z$18,2)</f>
        <v>15114.13</v>
      </c>
      <c r="CI89" s="56">
        <f>+ROUND((O89*0.25)*'Distribution Wksht'!$Z$18,2)</f>
        <v>0</v>
      </c>
      <c r="CJ89" s="57">
        <f t="shared" si="115"/>
        <v>15114.13</v>
      </c>
      <c r="CK89" s="56">
        <f t="shared" si="130"/>
        <v>52670.02</v>
      </c>
      <c r="CL89" s="56">
        <f t="shared" si="131"/>
        <v>0</v>
      </c>
      <c r="CM89" s="57">
        <f t="shared" si="132"/>
        <v>52670.02</v>
      </c>
      <c r="CO89" s="96">
        <f t="shared" si="133"/>
        <v>27491.16</v>
      </c>
      <c r="CP89" s="56">
        <f t="shared" si="133"/>
        <v>0</v>
      </c>
      <c r="CQ89" s="57">
        <f t="shared" si="116"/>
        <v>27491.16</v>
      </c>
      <c r="CR89" s="56">
        <f t="shared" si="134"/>
        <v>18871.02</v>
      </c>
      <c r="CS89" s="56">
        <f t="shared" si="134"/>
        <v>0</v>
      </c>
      <c r="CT89" s="57">
        <f t="shared" si="117"/>
        <v>18871.02</v>
      </c>
      <c r="CU89" s="56">
        <f t="shared" si="135"/>
        <v>43447.6</v>
      </c>
      <c r="CV89" s="56">
        <f t="shared" si="135"/>
        <v>0</v>
      </c>
      <c r="CW89" s="57">
        <f t="shared" si="118"/>
        <v>43447.6</v>
      </c>
      <c r="CX89" s="56">
        <f t="shared" si="136"/>
        <v>60244.319999999992</v>
      </c>
      <c r="CY89" s="56">
        <f t="shared" si="136"/>
        <v>0</v>
      </c>
      <c r="CZ89" s="57">
        <f t="shared" si="119"/>
        <v>60244.319999999992</v>
      </c>
      <c r="DA89" s="56">
        <f t="shared" si="137"/>
        <v>60625.979999999996</v>
      </c>
      <c r="DB89" s="56">
        <f t="shared" si="137"/>
        <v>0</v>
      </c>
      <c r="DC89" s="57">
        <f t="shared" si="120"/>
        <v>60625.979999999996</v>
      </c>
      <c r="DD89" s="56">
        <f t="shared" si="138"/>
        <v>210680.07999999996</v>
      </c>
      <c r="DE89" s="56">
        <f t="shared" si="138"/>
        <v>0</v>
      </c>
      <c r="DF89" s="57">
        <f t="shared" si="139"/>
        <v>210680.07999999996</v>
      </c>
      <c r="DG89" s="147"/>
    </row>
    <row r="90" spans="1:111" ht="12.75" customHeight="1" x14ac:dyDescent="0.2">
      <c r="A90" s="121">
        <v>170043</v>
      </c>
      <c r="B90" s="136">
        <f>VLOOKUP(A90,'[6]Results - LPR'!$A$2:$C$93,3,FALSE)</f>
        <v>834700571</v>
      </c>
      <c r="C90" s="151" t="s">
        <v>261</v>
      </c>
      <c r="D90" s="107"/>
      <c r="E90" s="111"/>
      <c r="F90" s="111"/>
      <c r="G90" s="112"/>
      <c r="H90" s="113"/>
      <c r="I90" s="122">
        <v>306063.58818098519</v>
      </c>
      <c r="J90" s="122">
        <v>3533.8168923915368</v>
      </c>
      <c r="K90" s="122">
        <v>0</v>
      </c>
      <c r="L90" s="111">
        <f t="shared" si="93"/>
        <v>309597.40507337672</v>
      </c>
      <c r="N90" s="58">
        <f t="shared" si="94"/>
        <v>306063.58818098519</v>
      </c>
      <c r="O90" s="58">
        <f t="shared" si="95"/>
        <v>3533.8168923915368</v>
      </c>
      <c r="Q90" s="97">
        <f>+ROUND((N90*0.25)*'Distribution Wksht'!$E$14,2)</f>
        <v>10077.620000000001</v>
      </c>
      <c r="R90" s="58">
        <f>+ROUND((O90*0.25)*'Distribution Wksht'!$E$14,2)</f>
        <v>116.36</v>
      </c>
      <c r="S90" s="59">
        <f t="shared" si="96"/>
        <v>10193.980000000001</v>
      </c>
      <c r="T90" s="58">
        <f>+ROUND((N90*0.25)*'Distribution Wksht'!$E$15,2)</f>
        <v>6909.09</v>
      </c>
      <c r="U90" s="58">
        <f>+ROUND((O90*0.25)*'Distribution Wksht'!$E$15,2)</f>
        <v>79.77</v>
      </c>
      <c r="V90" s="59">
        <f t="shared" si="97"/>
        <v>6988.8600000000006</v>
      </c>
      <c r="W90" s="58">
        <f>+ROUND((N90*0.25)*'Distribution Wksht'!$E$16,2)</f>
        <v>15648.52</v>
      </c>
      <c r="X90" s="58">
        <f>+ROUND((O90*0.25)*'Distribution Wksht'!$E$16,2)</f>
        <v>180.68</v>
      </c>
      <c r="Y90" s="59">
        <f t="shared" si="98"/>
        <v>15829.2</v>
      </c>
      <c r="Z90" s="58">
        <f>+ROUND((N90*0.25)*'Distribution Wksht'!$E$17,2)</f>
        <v>21800.66</v>
      </c>
      <c r="AA90" s="58">
        <f>+ROUND((O90*0.25)*'Distribution Wksht'!$E$17,2)</f>
        <v>251.71</v>
      </c>
      <c r="AB90" s="59">
        <f t="shared" si="99"/>
        <v>22052.37</v>
      </c>
      <c r="AC90" s="58">
        <f>+ROUND((N90*0.25)*'Distribution Wksht'!$E$18,2)</f>
        <v>22080</v>
      </c>
      <c r="AD90" s="58">
        <f>+ROUND((O90*0.25)*'Distribution Wksht'!$E$18,2)</f>
        <v>254.94</v>
      </c>
      <c r="AE90" s="59">
        <f t="shared" si="100"/>
        <v>22334.94</v>
      </c>
      <c r="AF90" s="58">
        <f t="shared" si="121"/>
        <v>76515.89</v>
      </c>
      <c r="AG90" s="58">
        <f t="shared" si="122"/>
        <v>883.46</v>
      </c>
      <c r="AH90" s="59">
        <f t="shared" si="123"/>
        <v>77399.350000000006</v>
      </c>
      <c r="AI90" s="147"/>
      <c r="AJ90" s="97">
        <f>+ROUND((N90*0.25)*'Distribution Wksht'!$L$14,2)</f>
        <v>10077.620000000001</v>
      </c>
      <c r="AK90" s="58">
        <f>+ROUND((O90*0.25)*'Distribution Wksht'!$L$14,2)</f>
        <v>116.36</v>
      </c>
      <c r="AL90" s="59">
        <f t="shared" si="101"/>
        <v>10193.980000000001</v>
      </c>
      <c r="AM90" s="58">
        <f>+ROUND((N90*0.25)*'Distribution Wksht'!$L$15,2)</f>
        <v>6909.09</v>
      </c>
      <c r="AN90" s="58">
        <f>+ROUND((O90*0.25)*'Distribution Wksht'!$L$15,2)</f>
        <v>79.77</v>
      </c>
      <c r="AO90" s="59">
        <f t="shared" si="102"/>
        <v>6988.8600000000006</v>
      </c>
      <c r="AP90" s="58">
        <f>+ROUND((N90*0.25)*'Distribution Wksht'!$L$16,2)</f>
        <v>15648.52</v>
      </c>
      <c r="AQ90" s="58">
        <f>+ROUND((O90*0.25)*'Distribution Wksht'!$L$16,2)</f>
        <v>180.68</v>
      </c>
      <c r="AR90" s="59">
        <f t="shared" si="103"/>
        <v>15829.2</v>
      </c>
      <c r="AS90" s="58">
        <f>+ROUND((N90*0.25)*'Distribution Wksht'!$L$17,2)</f>
        <v>21800.66</v>
      </c>
      <c r="AT90" s="58">
        <f>+ROUND((O90*0.25)*'Distribution Wksht'!$L$17,2)</f>
        <v>251.71</v>
      </c>
      <c r="AU90" s="59">
        <f t="shared" si="104"/>
        <v>22052.37</v>
      </c>
      <c r="AV90" s="58">
        <f>+ROUND((N90*0.25)*'Distribution Wksht'!$L$18,2)</f>
        <v>22080</v>
      </c>
      <c r="AW90" s="58">
        <f>+ROUND((O90*0.25)*'Distribution Wksht'!$L$18,2)</f>
        <v>254.94</v>
      </c>
      <c r="AX90" s="59">
        <f t="shared" si="105"/>
        <v>22334.94</v>
      </c>
      <c r="AY90" s="58">
        <f t="shared" si="124"/>
        <v>76515.89</v>
      </c>
      <c r="AZ90" s="58">
        <f t="shared" si="125"/>
        <v>883.46</v>
      </c>
      <c r="BA90" s="59">
        <f t="shared" si="126"/>
        <v>77399.350000000006</v>
      </c>
      <c r="BC90" s="97">
        <f>+ROUND((N90*0.25)*'Distribution Wksht'!$S$14,2)</f>
        <v>9891.15</v>
      </c>
      <c r="BD90" s="58">
        <f>+ROUND((O90*0.25)*'Distribution Wksht'!$S$14,2)</f>
        <v>114.2</v>
      </c>
      <c r="BE90" s="59">
        <f t="shared" si="106"/>
        <v>10005.35</v>
      </c>
      <c r="BF90" s="58">
        <f>+ROUND((N90*0.25)*'Distribution Wksht'!$S$15,2)</f>
        <v>6798.26</v>
      </c>
      <c r="BG90" s="58">
        <f>+ROUND((O90*0.25)*'Distribution Wksht'!$S$15,2)</f>
        <v>78.489999999999995</v>
      </c>
      <c r="BH90" s="59">
        <f t="shared" si="107"/>
        <v>6876.75</v>
      </c>
      <c r="BI90" s="58">
        <f>+ROUND((N90*0.25)*'Distribution Wksht'!$S$16,2)</f>
        <v>15910.53</v>
      </c>
      <c r="BJ90" s="58">
        <f>+ROUND((O90*0.25)*'Distribution Wksht'!$S$16,2)</f>
        <v>183.7</v>
      </c>
      <c r="BK90" s="59">
        <f t="shared" si="108"/>
        <v>16094.230000000001</v>
      </c>
      <c r="BL90" s="58">
        <f>+ROUND((N90*0.25)*'Distribution Wksht'!$S$17,2)</f>
        <v>21959.040000000001</v>
      </c>
      <c r="BM90" s="58">
        <f>+ROUND((O90*0.25)*'Distribution Wksht'!$S$17,2)</f>
        <v>253.54</v>
      </c>
      <c r="BN90" s="59">
        <f t="shared" si="109"/>
        <v>22212.58</v>
      </c>
      <c r="BO90" s="58">
        <f>+ROUND((N90*0.25)*'Distribution Wksht'!$S$18,2)</f>
        <v>21956.92</v>
      </c>
      <c r="BP90" s="58">
        <f>+ROUND((O90*0.25)*'Distribution Wksht'!$S$18,2)</f>
        <v>253.52</v>
      </c>
      <c r="BQ90" s="59">
        <f t="shared" si="110"/>
        <v>22210.44</v>
      </c>
      <c r="BR90" s="58">
        <f t="shared" si="127"/>
        <v>76515.899999999994</v>
      </c>
      <c r="BS90" s="58">
        <f t="shared" si="128"/>
        <v>883.44999999999993</v>
      </c>
      <c r="BT90" s="59">
        <f t="shared" si="129"/>
        <v>77399.349999999991</v>
      </c>
      <c r="BV90" s="97">
        <f>+ROUND((N90*0.25)*'Distribution Wksht'!$Z$14,2)</f>
        <v>9891.15</v>
      </c>
      <c r="BW90" s="58">
        <f>+ROUND((O90*0.25)*'Distribution Wksht'!$Z$14,2)</f>
        <v>114.2</v>
      </c>
      <c r="BX90" s="59">
        <f t="shared" si="111"/>
        <v>10005.35</v>
      </c>
      <c r="BY90" s="58">
        <f>+ROUND((N90*0.25)*'Distribution Wksht'!$Z$15,2)</f>
        <v>6798.26</v>
      </c>
      <c r="BZ90" s="58">
        <f>+ROUND((O90*0.25)*'Distribution Wksht'!$Z$15,2)</f>
        <v>78.489999999999995</v>
      </c>
      <c r="CA90" s="59">
        <f t="shared" si="112"/>
        <v>6876.75</v>
      </c>
      <c r="CB90" s="58">
        <f>+ROUND((N90*0.25)*'Distribution Wksht'!$Z$16,2)</f>
        <v>15910.53</v>
      </c>
      <c r="CC90" s="58">
        <f>+ROUND((O90*0.25)*'Distribution Wksht'!$Z$16,2)</f>
        <v>183.7</v>
      </c>
      <c r="CD90" s="59">
        <f t="shared" si="113"/>
        <v>16094.230000000001</v>
      </c>
      <c r="CE90" s="58">
        <f>+ROUND((N90*0.25)*'Distribution Wksht'!$Z$17,2)</f>
        <v>21959.040000000001</v>
      </c>
      <c r="CF90" s="58">
        <f>+ROUND((O90*0.25)*'Distribution Wksht'!$Z$17,2)</f>
        <v>253.54</v>
      </c>
      <c r="CG90" s="59">
        <f t="shared" si="114"/>
        <v>22212.58</v>
      </c>
      <c r="CH90" s="58">
        <f>+ROUND((N90*0.25)*'Distribution Wksht'!$Z$18,2)</f>
        <v>21956.92</v>
      </c>
      <c r="CI90" s="58">
        <f>+ROUND((O90*0.25)*'Distribution Wksht'!$Z$18,2)</f>
        <v>253.52</v>
      </c>
      <c r="CJ90" s="59">
        <f t="shared" si="115"/>
        <v>22210.44</v>
      </c>
      <c r="CK90" s="58">
        <f t="shared" si="130"/>
        <v>76515.899999999994</v>
      </c>
      <c r="CL90" s="58">
        <f t="shared" si="131"/>
        <v>883.44999999999993</v>
      </c>
      <c r="CM90" s="59">
        <f t="shared" si="132"/>
        <v>77399.349999999991</v>
      </c>
      <c r="CO90" s="97">
        <f t="shared" si="133"/>
        <v>39937.54</v>
      </c>
      <c r="CP90" s="58">
        <f t="shared" si="133"/>
        <v>461.12</v>
      </c>
      <c r="CQ90" s="59">
        <f t="shared" si="116"/>
        <v>40398.660000000003</v>
      </c>
      <c r="CR90" s="58">
        <f t="shared" si="134"/>
        <v>27414.700000000004</v>
      </c>
      <c r="CS90" s="58">
        <f t="shared" si="134"/>
        <v>316.52</v>
      </c>
      <c r="CT90" s="59">
        <f t="shared" si="117"/>
        <v>27731.220000000005</v>
      </c>
      <c r="CU90" s="58">
        <f t="shared" si="135"/>
        <v>63118.1</v>
      </c>
      <c r="CV90" s="58">
        <f t="shared" si="135"/>
        <v>728.76</v>
      </c>
      <c r="CW90" s="59">
        <f t="shared" si="118"/>
        <v>63846.86</v>
      </c>
      <c r="CX90" s="58">
        <f t="shared" si="136"/>
        <v>87519.4</v>
      </c>
      <c r="CY90" s="58">
        <f t="shared" si="136"/>
        <v>1010.5</v>
      </c>
      <c r="CZ90" s="59">
        <f t="shared" si="119"/>
        <v>88529.9</v>
      </c>
      <c r="DA90" s="58">
        <f t="shared" si="137"/>
        <v>88073.84</v>
      </c>
      <c r="DB90" s="58">
        <f t="shared" si="137"/>
        <v>1016.92</v>
      </c>
      <c r="DC90" s="59">
        <f t="shared" si="120"/>
        <v>89090.76</v>
      </c>
      <c r="DD90" s="58">
        <f t="shared" si="138"/>
        <v>306063.57999999996</v>
      </c>
      <c r="DE90" s="58">
        <f t="shared" si="138"/>
        <v>3533.82</v>
      </c>
      <c r="DF90" s="59">
        <f t="shared" si="139"/>
        <v>309597.39999999997</v>
      </c>
      <c r="DG90" s="147"/>
    </row>
    <row r="91" spans="1:111" ht="13.5" thickBot="1" x14ac:dyDescent="0.25">
      <c r="A91" s="137">
        <v>70998</v>
      </c>
      <c r="B91" s="138">
        <f>VLOOKUP(A91,'[6]Results - LPR'!$A$2:$C$93,3,FALSE)</f>
        <v>204765040</v>
      </c>
      <c r="C91" s="152" t="s">
        <v>262</v>
      </c>
      <c r="D91" s="108"/>
      <c r="E91" s="110"/>
      <c r="F91" s="110"/>
      <c r="G91" s="114"/>
      <c r="H91" s="115"/>
      <c r="I91" s="120">
        <v>2792547.3757028184</v>
      </c>
      <c r="J91" s="120">
        <v>3466.9981135917983</v>
      </c>
      <c r="K91" s="120">
        <v>0</v>
      </c>
      <c r="L91" s="110">
        <f t="shared" si="93"/>
        <v>2796014.3738164101</v>
      </c>
      <c r="N91" s="56">
        <f t="shared" si="94"/>
        <v>2792547.3757028184</v>
      </c>
      <c r="O91" s="56">
        <f t="shared" si="95"/>
        <v>3466.9981135917983</v>
      </c>
      <c r="Q91" s="96">
        <f>+ROUND((N91*0.25)*'Distribution Wksht'!$E$14,2)</f>
        <v>91948.96</v>
      </c>
      <c r="R91" s="56">
        <f>+ROUND((O91*0.25)*'Distribution Wksht'!$E$14,2)</f>
        <v>114.16</v>
      </c>
      <c r="S91" s="57">
        <f t="shared" si="96"/>
        <v>92063.12000000001</v>
      </c>
      <c r="T91" s="56">
        <f>+ROUND((N91*0.25)*'Distribution Wksht'!$E$15,2)</f>
        <v>63039.09</v>
      </c>
      <c r="U91" s="56">
        <f>+ROUND((O91*0.25)*'Distribution Wksht'!$E$15,2)</f>
        <v>78.260000000000005</v>
      </c>
      <c r="V91" s="57">
        <f t="shared" si="97"/>
        <v>63117.35</v>
      </c>
      <c r="W91" s="56">
        <f>+ROUND((N91*0.25)*'Distribution Wksht'!$E$16,2)</f>
        <v>142778.29</v>
      </c>
      <c r="X91" s="56">
        <f>+ROUND((O91*0.25)*'Distribution Wksht'!$E$16,2)</f>
        <v>177.26</v>
      </c>
      <c r="Y91" s="57">
        <f t="shared" si="98"/>
        <v>142955.55000000002</v>
      </c>
      <c r="Z91" s="56">
        <f>+ROUND((N91*0.25)*'Distribution Wksht'!$E$17,2)</f>
        <v>198910.88</v>
      </c>
      <c r="AA91" s="56">
        <f>+ROUND((O91*0.25)*'Distribution Wksht'!$E$17,2)</f>
        <v>246.95</v>
      </c>
      <c r="AB91" s="57">
        <f t="shared" si="99"/>
        <v>199157.83000000002</v>
      </c>
      <c r="AC91" s="56">
        <f>+ROUND((N91*0.25)*'Distribution Wksht'!$E$18,2)</f>
        <v>201459.61</v>
      </c>
      <c r="AD91" s="56">
        <f>+ROUND((O91*0.25)*'Distribution Wksht'!$E$18,2)</f>
        <v>250.12</v>
      </c>
      <c r="AE91" s="57">
        <f t="shared" si="100"/>
        <v>201709.72999999998</v>
      </c>
      <c r="AF91" s="56">
        <f t="shared" si="121"/>
        <v>698136.83</v>
      </c>
      <c r="AG91" s="56">
        <f t="shared" si="122"/>
        <v>866.75</v>
      </c>
      <c r="AH91" s="57">
        <f t="shared" si="123"/>
        <v>699003.58</v>
      </c>
      <c r="AI91" s="147"/>
      <c r="AJ91" s="156">
        <f>+ROUND((N91*0.25)*'Distribution Wksht'!$L$14,2)</f>
        <v>91948.96</v>
      </c>
      <c r="AK91" s="157">
        <f>+ROUND((O91*0.25)*'Distribution Wksht'!$L$14,2)</f>
        <v>114.16</v>
      </c>
      <c r="AL91" s="158">
        <f t="shared" si="101"/>
        <v>92063.12000000001</v>
      </c>
      <c r="AM91" s="56">
        <f>+ROUND((N91*0.25)*'Distribution Wksht'!$L$15,2)</f>
        <v>63039.09</v>
      </c>
      <c r="AN91" s="56">
        <f>+ROUND((O91*0.25)*'Distribution Wksht'!$L$15,2)</f>
        <v>78.260000000000005</v>
      </c>
      <c r="AO91" s="57">
        <f t="shared" si="102"/>
        <v>63117.35</v>
      </c>
      <c r="AP91" s="56">
        <f>+ROUND((N91*0.25)*'Distribution Wksht'!$L$16,2)</f>
        <v>142778.29</v>
      </c>
      <c r="AQ91" s="56">
        <f>+ROUND((O91*0.25)*'Distribution Wksht'!$L$16,2)</f>
        <v>177.26</v>
      </c>
      <c r="AR91" s="57">
        <f t="shared" si="103"/>
        <v>142955.55000000002</v>
      </c>
      <c r="AS91" s="56">
        <f>+ROUND((N91*0.25)*'Distribution Wksht'!$L$17,2)</f>
        <v>198910.88</v>
      </c>
      <c r="AT91" s="56">
        <f>+ROUND((O91*0.25)*'Distribution Wksht'!$L$17,2)</f>
        <v>246.95</v>
      </c>
      <c r="AU91" s="57">
        <f t="shared" si="104"/>
        <v>199157.83000000002</v>
      </c>
      <c r="AV91" s="56">
        <f>+ROUND((N91*0.25)*'Distribution Wksht'!$L$18,2)</f>
        <v>201459.61</v>
      </c>
      <c r="AW91" s="56">
        <f>+ROUND((O91*0.25)*'Distribution Wksht'!$L$18,2)</f>
        <v>250.12</v>
      </c>
      <c r="AX91" s="57">
        <f t="shared" si="105"/>
        <v>201709.72999999998</v>
      </c>
      <c r="AY91" s="56">
        <f t="shared" si="124"/>
        <v>698136.83</v>
      </c>
      <c r="AZ91" s="56">
        <f t="shared" si="125"/>
        <v>866.75</v>
      </c>
      <c r="BA91" s="57">
        <f t="shared" si="126"/>
        <v>699003.58</v>
      </c>
      <c r="BC91" s="156">
        <f>+ROUND((N91*0.25)*'Distribution Wksht'!$S$14,2)</f>
        <v>90247.62</v>
      </c>
      <c r="BD91" s="157">
        <f>+ROUND((O91*0.25)*'Distribution Wksht'!$S$14,2)</f>
        <v>112.04</v>
      </c>
      <c r="BE91" s="158">
        <f t="shared" si="106"/>
        <v>90359.659999999989</v>
      </c>
      <c r="BF91" s="56">
        <f>+ROUND((N91*0.25)*'Distribution Wksht'!$S$15,2)</f>
        <v>62027.81</v>
      </c>
      <c r="BG91" s="56">
        <f>+ROUND((O91*0.25)*'Distribution Wksht'!$S$15,2)</f>
        <v>77.010000000000005</v>
      </c>
      <c r="BH91" s="57">
        <f t="shared" si="107"/>
        <v>62104.82</v>
      </c>
      <c r="BI91" s="56">
        <f>+ROUND((N91*0.25)*'Distribution Wksht'!$S$16,2)</f>
        <v>145168.9</v>
      </c>
      <c r="BJ91" s="56">
        <f>+ROUND((O91*0.25)*'Distribution Wksht'!$S$16,2)</f>
        <v>180.23</v>
      </c>
      <c r="BK91" s="57">
        <f t="shared" si="108"/>
        <v>145349.13</v>
      </c>
      <c r="BL91" s="56">
        <f>+ROUND((N91*0.25)*'Distribution Wksht'!$S$17,2)</f>
        <v>200355.93</v>
      </c>
      <c r="BM91" s="56">
        <f>+ROUND((O91*0.25)*'Distribution Wksht'!$S$17,2)</f>
        <v>248.75</v>
      </c>
      <c r="BN91" s="57">
        <f t="shared" si="109"/>
        <v>200604.68</v>
      </c>
      <c r="BO91" s="56">
        <f>+ROUND((N91*0.25)*'Distribution Wksht'!$S$18,2)</f>
        <v>200336.59</v>
      </c>
      <c r="BP91" s="56">
        <f>+ROUND((O91*0.25)*'Distribution Wksht'!$S$18,2)</f>
        <v>248.72</v>
      </c>
      <c r="BQ91" s="57">
        <f t="shared" si="110"/>
        <v>200585.31</v>
      </c>
      <c r="BR91" s="56">
        <f t="shared" si="127"/>
        <v>698136.85</v>
      </c>
      <c r="BS91" s="56">
        <f t="shared" si="128"/>
        <v>866.75</v>
      </c>
      <c r="BT91" s="57">
        <f t="shared" si="129"/>
        <v>699003.6</v>
      </c>
      <c r="BV91" s="156">
        <f>+ROUND((N91*0.25)*'Distribution Wksht'!$Z$14,2)</f>
        <v>90247.62</v>
      </c>
      <c r="BW91" s="157">
        <f>+ROUND((O91*0.25)*'Distribution Wksht'!$Z$14,2)</f>
        <v>112.04</v>
      </c>
      <c r="BX91" s="158">
        <f t="shared" si="111"/>
        <v>90359.659999999989</v>
      </c>
      <c r="BY91" s="56">
        <f>+ROUND((N91*0.25)*'Distribution Wksht'!$Z$15,2)</f>
        <v>62027.81</v>
      </c>
      <c r="BZ91" s="56">
        <f>+ROUND((O91*0.25)*'Distribution Wksht'!$Z$15,2)</f>
        <v>77.010000000000005</v>
      </c>
      <c r="CA91" s="57">
        <f t="shared" si="112"/>
        <v>62104.82</v>
      </c>
      <c r="CB91" s="56">
        <f>+ROUND((N91*0.25)*'Distribution Wksht'!$Z$16,2)</f>
        <v>145168.9</v>
      </c>
      <c r="CC91" s="56">
        <f>+ROUND((O91*0.25)*'Distribution Wksht'!$Z$16,2)</f>
        <v>180.23</v>
      </c>
      <c r="CD91" s="57">
        <f t="shared" si="113"/>
        <v>145349.13</v>
      </c>
      <c r="CE91" s="56">
        <f>+ROUND((N91*0.25)*'Distribution Wksht'!$Z$17,2)</f>
        <v>200355.93</v>
      </c>
      <c r="CF91" s="56">
        <f>+ROUND((O91*0.25)*'Distribution Wksht'!$Z$17,2)</f>
        <v>248.75</v>
      </c>
      <c r="CG91" s="57">
        <f t="shared" si="114"/>
        <v>200604.68</v>
      </c>
      <c r="CH91" s="56">
        <f>+ROUND((N91*0.25)*'Distribution Wksht'!$Z$18,2)</f>
        <v>200336.59</v>
      </c>
      <c r="CI91" s="56">
        <f>+ROUND((O91*0.25)*'Distribution Wksht'!$Z$18,2)</f>
        <v>248.72</v>
      </c>
      <c r="CJ91" s="57">
        <f t="shared" si="115"/>
        <v>200585.31</v>
      </c>
      <c r="CK91" s="56">
        <f t="shared" si="130"/>
        <v>698136.85</v>
      </c>
      <c r="CL91" s="56">
        <f t="shared" si="131"/>
        <v>866.75</v>
      </c>
      <c r="CM91" s="57">
        <f t="shared" si="132"/>
        <v>699003.6</v>
      </c>
      <c r="CO91" s="96">
        <f t="shared" si="133"/>
        <v>364393.16000000003</v>
      </c>
      <c r="CP91" s="56">
        <f t="shared" si="133"/>
        <v>452.40000000000003</v>
      </c>
      <c r="CQ91" s="57">
        <f t="shared" si="116"/>
        <v>364845.56000000006</v>
      </c>
      <c r="CR91" s="56">
        <f t="shared" si="134"/>
        <v>250133.8</v>
      </c>
      <c r="CS91" s="56">
        <f t="shared" si="134"/>
        <v>310.54000000000002</v>
      </c>
      <c r="CT91" s="57">
        <f t="shared" si="117"/>
        <v>250444.34</v>
      </c>
      <c r="CU91" s="56">
        <f t="shared" si="135"/>
        <v>575894.38</v>
      </c>
      <c r="CV91" s="56">
        <f t="shared" si="135"/>
        <v>714.98</v>
      </c>
      <c r="CW91" s="57">
        <f t="shared" si="118"/>
        <v>576609.36</v>
      </c>
      <c r="CX91" s="56">
        <f t="shared" si="136"/>
        <v>798533.61999999988</v>
      </c>
      <c r="CY91" s="56">
        <f t="shared" si="136"/>
        <v>991.4</v>
      </c>
      <c r="CZ91" s="57">
        <f t="shared" si="119"/>
        <v>799525.0199999999</v>
      </c>
      <c r="DA91" s="56">
        <f t="shared" si="137"/>
        <v>803592.39999999991</v>
      </c>
      <c r="DB91" s="56">
        <f t="shared" si="137"/>
        <v>997.68000000000006</v>
      </c>
      <c r="DC91" s="57">
        <f t="shared" si="120"/>
        <v>804590.07999999996</v>
      </c>
      <c r="DD91" s="56">
        <f t="shared" si="138"/>
        <v>2792547.3599999994</v>
      </c>
      <c r="DE91" s="56">
        <f t="shared" si="138"/>
        <v>3467</v>
      </c>
      <c r="DF91" s="57">
        <f t="shared" si="139"/>
        <v>2796014.3599999994</v>
      </c>
      <c r="DG91" s="147"/>
    </row>
    <row r="92" spans="1:111" ht="12.75" hidden="1" x14ac:dyDescent="0.2">
      <c r="A92" s="119"/>
      <c r="B92" s="135"/>
      <c r="C92" s="162" t="s">
        <v>198</v>
      </c>
      <c r="D92" s="108"/>
      <c r="E92" s="110"/>
      <c r="F92" s="110"/>
      <c r="G92" s="114"/>
      <c r="H92" s="115"/>
      <c r="I92" s="120">
        <v>245947.59503854043</v>
      </c>
      <c r="J92" s="120">
        <v>55088.529197690106</v>
      </c>
      <c r="K92" s="120">
        <v>0</v>
      </c>
      <c r="L92" s="110">
        <f t="shared" ref="L92:L99" si="140">+I92+J92+K92</f>
        <v>301036.12423623051</v>
      </c>
      <c r="M92" s="163"/>
      <c r="N92" s="164">
        <f t="shared" ref="N92:O99" si="141">+I92</f>
        <v>245947.59503854043</v>
      </c>
      <c r="O92" s="164">
        <f t="shared" si="141"/>
        <v>55088.529197690106</v>
      </c>
      <c r="Q92" s="96">
        <f>+ROUND((N92*0.25)*'Distribution Wksht'!$E$14,2)</f>
        <v>8098.21</v>
      </c>
      <c r="R92" s="56">
        <f>+ROUND((O92*0.25)*'Distribution Wksht'!$E$14,2)</f>
        <v>1813.88</v>
      </c>
      <c r="S92" s="57">
        <f t="shared" ref="S92:S99" si="142">+Q92+R92</f>
        <v>9912.09</v>
      </c>
      <c r="T92" s="56">
        <f>+ROUND((N92*0.25)*'Distribution Wksht'!$E$15,2)</f>
        <v>5552.03</v>
      </c>
      <c r="U92" s="56">
        <f>+ROUND((O92*0.25)*'Distribution Wksht'!$E$15,2)</f>
        <v>1243.57</v>
      </c>
      <c r="V92" s="57">
        <f t="shared" ref="V92:V99" si="143">+T92+U92</f>
        <v>6795.5999999999995</v>
      </c>
      <c r="W92" s="56">
        <f>+ROUND((N92*0.25)*'Distribution Wksht'!$E$16,2)</f>
        <v>12574.89</v>
      </c>
      <c r="X92" s="56">
        <f>+ROUND((O92*0.25)*'Distribution Wksht'!$E$16,2)</f>
        <v>2816.58</v>
      </c>
      <c r="Y92" s="57">
        <f t="shared" ref="Y92:Y99" si="144">+W92+X92</f>
        <v>15391.47</v>
      </c>
      <c r="Z92" s="56">
        <f>+ROUND((N92*0.25)*'Distribution Wksht'!$E$17,2)</f>
        <v>17518.650000000001</v>
      </c>
      <c r="AA92" s="56">
        <f>+ROUND((O92*0.25)*'Distribution Wksht'!$E$17,2)</f>
        <v>3923.91</v>
      </c>
      <c r="AB92" s="57">
        <f t="shared" ref="AB92:AB99" si="145">+Z92+AA92</f>
        <v>21442.560000000001</v>
      </c>
      <c r="AC92" s="56">
        <f>+ROUND((N92*0.25)*'Distribution Wksht'!$E$18,2)</f>
        <v>17743.12</v>
      </c>
      <c r="AD92" s="56">
        <f>+ROUND((O92*0.25)*'Distribution Wksht'!$E$18,2)</f>
        <v>3974.19</v>
      </c>
      <c r="AE92" s="57">
        <f t="shared" ref="AE92:AE99" si="146">+AC92+AD92</f>
        <v>21717.309999999998</v>
      </c>
      <c r="AF92" s="56">
        <f t="shared" ref="AF92:AG99" si="147">+Q92+T92+W92+Z92+AC92</f>
        <v>61486.899999999994</v>
      </c>
      <c r="AG92" s="56">
        <f t="shared" si="147"/>
        <v>13772.13</v>
      </c>
      <c r="AH92" s="57">
        <f t="shared" ref="AH92:AH99" si="148">+AF92+AG92</f>
        <v>75259.03</v>
      </c>
      <c r="AI92" s="147"/>
      <c r="AJ92" s="96">
        <f>+ROUND((N92*0.25)*'Distribution Wksht'!$L$14,2)</f>
        <v>8098.21</v>
      </c>
      <c r="AK92" s="56">
        <f>+ROUND((O92*0.25)*'Distribution Wksht'!$L$14,2)</f>
        <v>1813.88</v>
      </c>
      <c r="AL92" s="57">
        <f t="shared" ref="AL92:AL99" si="149">+AJ92+AK92</f>
        <v>9912.09</v>
      </c>
      <c r="AM92" s="56">
        <f>+ROUND((N92*0.25)*'Distribution Wksht'!$L$15,2)</f>
        <v>5552.03</v>
      </c>
      <c r="AN92" s="56">
        <f>+ROUND((O92*0.25)*'Distribution Wksht'!$L$15,2)</f>
        <v>1243.57</v>
      </c>
      <c r="AO92" s="57">
        <f t="shared" ref="AO92:AO99" si="150">+AM92+AN92</f>
        <v>6795.5999999999995</v>
      </c>
      <c r="AP92" s="56">
        <f>+ROUND((N92*0.25)*'Distribution Wksht'!$L$16,2)</f>
        <v>12574.89</v>
      </c>
      <c r="AQ92" s="56">
        <f>+ROUND((O92*0.25)*'Distribution Wksht'!$L$16,2)</f>
        <v>2816.58</v>
      </c>
      <c r="AR92" s="57">
        <f t="shared" ref="AR92:AR99" si="151">+AP92+AQ92</f>
        <v>15391.47</v>
      </c>
      <c r="AS92" s="56">
        <f>+ROUND((N92*0.25)*'Distribution Wksht'!$L$17,2)</f>
        <v>17518.650000000001</v>
      </c>
      <c r="AT92" s="56">
        <f>+ROUND((O92*0.25)*'Distribution Wksht'!$L$17,2)</f>
        <v>3923.91</v>
      </c>
      <c r="AU92" s="57">
        <f t="shared" ref="AU92:AU99" si="152">+AS92+AT92</f>
        <v>21442.560000000001</v>
      </c>
      <c r="AV92" s="56">
        <f>+ROUND((N92*0.25)*'Distribution Wksht'!$L$18,2)</f>
        <v>17743.12</v>
      </c>
      <c r="AW92" s="56">
        <f>+ROUND((O92*0.25)*'Distribution Wksht'!$L$18,2)</f>
        <v>3974.19</v>
      </c>
      <c r="AX92" s="57">
        <f t="shared" ref="AX92:AX99" si="153">+AV92+AW92</f>
        <v>21717.309999999998</v>
      </c>
      <c r="AY92" s="56">
        <f t="shared" ref="AY92:AZ99" si="154">+AJ92+AM92+AP92+AS92+AV92</f>
        <v>61486.899999999994</v>
      </c>
      <c r="AZ92" s="56">
        <f t="shared" si="154"/>
        <v>13772.13</v>
      </c>
      <c r="BA92" s="57">
        <f t="shared" ref="BA92:BA99" si="155">+AY92+AZ92</f>
        <v>75259.03</v>
      </c>
      <c r="BC92" s="96">
        <f>+ROUND((N92*0.25)*'Distribution Wksht'!$S$14,2)</f>
        <v>7948.36</v>
      </c>
      <c r="BD92" s="56">
        <f>+ROUND((O92*0.25)*'Distribution Wksht'!$S$14,2)</f>
        <v>1780.31</v>
      </c>
      <c r="BE92" s="57">
        <f t="shared" ref="BE92:BE99" si="156">+BC92+BD92</f>
        <v>9728.67</v>
      </c>
      <c r="BF92" s="56">
        <f>+ROUND((N92*0.25)*'Distribution Wksht'!$S$15,2)</f>
        <v>5462.97</v>
      </c>
      <c r="BG92" s="56">
        <f>+ROUND((O92*0.25)*'Distribution Wksht'!$S$15,2)</f>
        <v>1223.6199999999999</v>
      </c>
      <c r="BH92" s="57">
        <f t="shared" ref="BH92:BH99" si="157">+BF92+BG92</f>
        <v>6686.59</v>
      </c>
      <c r="BI92" s="56">
        <f>+ROUND((N92*0.25)*'Distribution Wksht'!$S$16,2)</f>
        <v>12785.44</v>
      </c>
      <c r="BJ92" s="56">
        <f>+ROUND((O92*0.25)*'Distribution Wksht'!$S$16,2)</f>
        <v>2863.74</v>
      </c>
      <c r="BK92" s="57">
        <f t="shared" ref="BK92:BK99" si="158">+BI92+BJ92</f>
        <v>15649.18</v>
      </c>
      <c r="BL92" s="56">
        <f>+ROUND((N92*0.25)*'Distribution Wksht'!$S$17,2)</f>
        <v>17645.919999999998</v>
      </c>
      <c r="BM92" s="56">
        <f>+ROUND((O92*0.25)*'Distribution Wksht'!$S$17,2)</f>
        <v>3952.42</v>
      </c>
      <c r="BN92" s="57">
        <f t="shared" ref="BN92:BN99" si="159">+BL92+BM92</f>
        <v>21598.339999999997</v>
      </c>
      <c r="BO92" s="56">
        <f>+ROUND((N92*0.25)*'Distribution Wksht'!$S$18,2)</f>
        <v>17644.21</v>
      </c>
      <c r="BP92" s="56">
        <f>+ROUND((O92*0.25)*'Distribution Wksht'!$S$18,2)</f>
        <v>3952.04</v>
      </c>
      <c r="BQ92" s="57">
        <f t="shared" ref="BQ92:BQ99" si="160">+BO92+BP92</f>
        <v>21596.25</v>
      </c>
      <c r="BR92" s="56">
        <f t="shared" ref="BR92:BS99" si="161">+BC92+BF92+BI92+BL92+BO92</f>
        <v>61486.9</v>
      </c>
      <c r="BS92" s="56">
        <f t="shared" si="161"/>
        <v>13772.130000000001</v>
      </c>
      <c r="BT92" s="57">
        <f t="shared" ref="BT92:BT99" si="162">+BR92+BS92</f>
        <v>75259.03</v>
      </c>
      <c r="BV92" s="96">
        <f>+ROUND((N92*0.25)*'Distribution Wksht'!$Z$14,2)</f>
        <v>7948.36</v>
      </c>
      <c r="BW92" s="56">
        <f>+ROUND((O92*0.25)*'Distribution Wksht'!$Z$14,2)</f>
        <v>1780.31</v>
      </c>
      <c r="BX92" s="57">
        <f t="shared" ref="BX92:BX99" si="163">+BV92+BW92</f>
        <v>9728.67</v>
      </c>
      <c r="BY92" s="56">
        <f>+ROUND((N92*0.25)*'Distribution Wksht'!$Z$15,2)</f>
        <v>5462.97</v>
      </c>
      <c r="BZ92" s="56">
        <f>+ROUND((O92*0.25)*'Distribution Wksht'!$Z$15,2)</f>
        <v>1223.6199999999999</v>
      </c>
      <c r="CA92" s="57">
        <f t="shared" ref="CA92:CA99" si="164">+BY92+BZ92</f>
        <v>6686.59</v>
      </c>
      <c r="CB92" s="56">
        <f>+ROUND((N92*0.25)*'Distribution Wksht'!$Z$16,2)</f>
        <v>12785.44</v>
      </c>
      <c r="CC92" s="56">
        <f>+ROUND((O92*0.25)*'Distribution Wksht'!$Z$16,2)</f>
        <v>2863.74</v>
      </c>
      <c r="CD92" s="57">
        <f t="shared" ref="CD92:CD99" si="165">+CB92+CC92</f>
        <v>15649.18</v>
      </c>
      <c r="CE92" s="56">
        <f>+ROUND((N92*0.25)*'Distribution Wksht'!$Z$17,2)</f>
        <v>17645.919999999998</v>
      </c>
      <c r="CF92" s="56">
        <f>+ROUND((O92*0.25)*'Distribution Wksht'!$Z$17,2)</f>
        <v>3952.42</v>
      </c>
      <c r="CG92" s="57">
        <f t="shared" ref="CG92:CG99" si="166">+CE92+CF92</f>
        <v>21598.339999999997</v>
      </c>
      <c r="CH92" s="56">
        <f>+ROUND((N92*0.25)*'Distribution Wksht'!$Z$18,2)</f>
        <v>17644.21</v>
      </c>
      <c r="CI92" s="56">
        <f>+ROUND((O92*0.25)*'Distribution Wksht'!$Z$18,2)</f>
        <v>3952.04</v>
      </c>
      <c r="CJ92" s="57">
        <f t="shared" ref="CJ92:CJ99" si="167">+CH92+CI92</f>
        <v>21596.25</v>
      </c>
      <c r="CK92" s="56">
        <f t="shared" ref="CK92:CK100" si="168">+BV92+BY92+CB92+CE92+CH92</f>
        <v>61486.9</v>
      </c>
      <c r="CL92" s="56">
        <f t="shared" ref="CL92:CL100" si="169">+BW92+BZ92+CC92+CF92+CI92</f>
        <v>13772.130000000001</v>
      </c>
      <c r="CM92" s="57">
        <f t="shared" ref="CM92:CM100" si="170">+CK92+CL92</f>
        <v>75259.03</v>
      </c>
      <c r="CO92" s="96">
        <f t="shared" ref="CO92:CP99" si="171">+Q92+AJ92+BC92+BV92</f>
        <v>32093.14</v>
      </c>
      <c r="CP92" s="56">
        <f t="shared" si="171"/>
        <v>7188.3799999999992</v>
      </c>
      <c r="CQ92" s="57">
        <f t="shared" ref="CQ92:CQ99" si="172">+CO92+CP92</f>
        <v>39281.519999999997</v>
      </c>
      <c r="CR92" s="56">
        <f t="shared" ref="CR92:CS99" si="173">+T92+AM92+BF92+BY92</f>
        <v>22030</v>
      </c>
      <c r="CS92" s="56">
        <f t="shared" si="173"/>
        <v>4934.3799999999992</v>
      </c>
      <c r="CT92" s="57">
        <f t="shared" ref="CT92:CT99" si="174">+CR92+CS92</f>
        <v>26964.379999999997</v>
      </c>
      <c r="CU92" s="56">
        <f t="shared" ref="CU92:CV99" si="175">+W92+AP92+BI92+CB92</f>
        <v>50720.66</v>
      </c>
      <c r="CV92" s="56">
        <f t="shared" si="175"/>
        <v>11360.64</v>
      </c>
      <c r="CW92" s="57">
        <f t="shared" ref="CW92:CW99" si="176">+CU92+CV92</f>
        <v>62081.3</v>
      </c>
      <c r="CX92" s="56">
        <f t="shared" ref="CX92:CY99" si="177">+Z92+AS92+BL92+CE92</f>
        <v>70329.14</v>
      </c>
      <c r="CY92" s="56">
        <f t="shared" si="177"/>
        <v>15752.66</v>
      </c>
      <c r="CZ92" s="57">
        <f t="shared" ref="CZ92:CZ99" si="178">+CX92+CY92</f>
        <v>86081.8</v>
      </c>
      <c r="DA92" s="56">
        <f t="shared" ref="DA92:DB99" si="179">+AC92+AV92+BO92+CH92</f>
        <v>70774.66</v>
      </c>
      <c r="DB92" s="56">
        <f t="shared" si="179"/>
        <v>15852.46</v>
      </c>
      <c r="DC92" s="57">
        <f t="shared" ref="DC92:DC99" si="180">+DA92+DB92</f>
        <v>86627.12</v>
      </c>
      <c r="DD92" s="56">
        <f t="shared" ref="DD92:DE99" si="181">+CO92+CR92+CU92+CX92+DA92</f>
        <v>245947.6</v>
      </c>
      <c r="DE92" s="56">
        <f t="shared" si="181"/>
        <v>55088.52</v>
      </c>
      <c r="DF92" s="57">
        <f t="shared" ref="DF92:DF99" si="182">+DD92+DE92</f>
        <v>301036.12</v>
      </c>
      <c r="DG92" s="147"/>
    </row>
    <row r="93" spans="1:111" ht="12.75" hidden="1" x14ac:dyDescent="0.2">
      <c r="A93" s="119"/>
      <c r="B93" s="135"/>
      <c r="C93" s="162" t="s">
        <v>199</v>
      </c>
      <c r="D93" s="107"/>
      <c r="E93" s="111"/>
      <c r="F93" s="111"/>
      <c r="G93" s="112"/>
      <c r="H93" s="113"/>
      <c r="I93" s="122">
        <v>143256.14234964154</v>
      </c>
      <c r="J93" s="122">
        <v>0</v>
      </c>
      <c r="K93" s="122">
        <v>0</v>
      </c>
      <c r="L93" s="111">
        <f t="shared" si="140"/>
        <v>143256.14234964154</v>
      </c>
      <c r="M93" s="163"/>
      <c r="N93" s="164">
        <f t="shared" si="141"/>
        <v>143256.14234964154</v>
      </c>
      <c r="O93" s="164">
        <f t="shared" si="141"/>
        <v>0</v>
      </c>
      <c r="Q93" s="97">
        <f>+ROUND((N93*0.25)*'Distribution Wksht'!$E$14,2)</f>
        <v>4716.93</v>
      </c>
      <c r="R93" s="58">
        <f>+ROUND((O93*0.25)*'Distribution Wksht'!$E$14,2)</f>
        <v>0</v>
      </c>
      <c r="S93" s="59">
        <f t="shared" si="142"/>
        <v>4716.93</v>
      </c>
      <c r="T93" s="58">
        <f>+ROUND((N93*0.25)*'Distribution Wksht'!$E$15,2)</f>
        <v>3233.87</v>
      </c>
      <c r="U93" s="58">
        <f>+ROUND((O93*0.25)*'Distribution Wksht'!$E$15,2)</f>
        <v>0</v>
      </c>
      <c r="V93" s="59">
        <f t="shared" si="143"/>
        <v>3233.87</v>
      </c>
      <c r="W93" s="58">
        <f>+ROUND((N93*0.25)*'Distribution Wksht'!$E$16,2)</f>
        <v>7324.45</v>
      </c>
      <c r="X93" s="58">
        <f>+ROUND((O93*0.25)*'Distribution Wksht'!$E$16,2)</f>
        <v>0</v>
      </c>
      <c r="Y93" s="59">
        <f t="shared" si="144"/>
        <v>7324.45</v>
      </c>
      <c r="Z93" s="58">
        <f>+ROUND((N93*0.25)*'Distribution Wksht'!$E$17,2)</f>
        <v>10204.02</v>
      </c>
      <c r="AA93" s="58">
        <f>+ROUND((O93*0.25)*'Distribution Wksht'!$E$17,2)</f>
        <v>0</v>
      </c>
      <c r="AB93" s="59">
        <f t="shared" si="145"/>
        <v>10204.02</v>
      </c>
      <c r="AC93" s="58">
        <f>+ROUND((N93*0.25)*'Distribution Wksht'!$E$18,2)</f>
        <v>10334.77</v>
      </c>
      <c r="AD93" s="58">
        <f>+ROUND((O93*0.25)*'Distribution Wksht'!$E$18,2)</f>
        <v>0</v>
      </c>
      <c r="AE93" s="59">
        <f t="shared" si="146"/>
        <v>10334.77</v>
      </c>
      <c r="AF93" s="58">
        <f t="shared" si="147"/>
        <v>35814.04</v>
      </c>
      <c r="AG93" s="58">
        <f t="shared" si="147"/>
        <v>0</v>
      </c>
      <c r="AH93" s="59">
        <f t="shared" si="148"/>
        <v>35814.04</v>
      </c>
      <c r="AI93" s="147"/>
      <c r="AJ93" s="97">
        <f>+ROUND((N93*0.25)*'Distribution Wksht'!$L$14,2)</f>
        <v>4716.93</v>
      </c>
      <c r="AK93" s="58">
        <f>+ROUND((O93*0.25)*'Distribution Wksht'!$L$14,2)</f>
        <v>0</v>
      </c>
      <c r="AL93" s="59">
        <f t="shared" si="149"/>
        <v>4716.93</v>
      </c>
      <c r="AM93" s="58">
        <f>+ROUND((N93*0.25)*'Distribution Wksht'!$L$15,2)</f>
        <v>3233.87</v>
      </c>
      <c r="AN93" s="58">
        <f>+ROUND((O93*0.25)*'Distribution Wksht'!$L$15,2)</f>
        <v>0</v>
      </c>
      <c r="AO93" s="59">
        <f t="shared" si="150"/>
        <v>3233.87</v>
      </c>
      <c r="AP93" s="58">
        <f>+ROUND((N93*0.25)*'Distribution Wksht'!$L$16,2)</f>
        <v>7324.45</v>
      </c>
      <c r="AQ93" s="58">
        <f>+ROUND((O93*0.25)*'Distribution Wksht'!$L$16,2)</f>
        <v>0</v>
      </c>
      <c r="AR93" s="59">
        <f t="shared" si="151"/>
        <v>7324.45</v>
      </c>
      <c r="AS93" s="58">
        <f>+ROUND((N93*0.25)*'Distribution Wksht'!$L$17,2)</f>
        <v>10204.02</v>
      </c>
      <c r="AT93" s="58">
        <f>+ROUND((O93*0.25)*'Distribution Wksht'!$L$17,2)</f>
        <v>0</v>
      </c>
      <c r="AU93" s="59">
        <f t="shared" si="152"/>
        <v>10204.02</v>
      </c>
      <c r="AV93" s="58">
        <f>+ROUND((N93*0.25)*'Distribution Wksht'!$L$18,2)</f>
        <v>10334.77</v>
      </c>
      <c r="AW93" s="58">
        <f>+ROUND((O93*0.25)*'Distribution Wksht'!$L$18,2)</f>
        <v>0</v>
      </c>
      <c r="AX93" s="59">
        <f t="shared" si="153"/>
        <v>10334.77</v>
      </c>
      <c r="AY93" s="58">
        <f t="shared" si="154"/>
        <v>35814.04</v>
      </c>
      <c r="AZ93" s="58">
        <f t="shared" si="154"/>
        <v>0</v>
      </c>
      <c r="BA93" s="59">
        <f t="shared" si="155"/>
        <v>35814.04</v>
      </c>
      <c r="BC93" s="97">
        <f>+ROUND((N93*0.25)*'Distribution Wksht'!$S$14,2)</f>
        <v>4629.6499999999996</v>
      </c>
      <c r="BD93" s="58">
        <f>+ROUND((O93*0.25)*'Distribution Wksht'!$S$14,2)</f>
        <v>0</v>
      </c>
      <c r="BE93" s="59">
        <f t="shared" si="156"/>
        <v>4629.6499999999996</v>
      </c>
      <c r="BF93" s="58">
        <f>+ROUND((N93*0.25)*'Distribution Wksht'!$S$15,2)</f>
        <v>3181.99</v>
      </c>
      <c r="BG93" s="58">
        <f>+ROUND((O93*0.25)*'Distribution Wksht'!$S$15,2)</f>
        <v>0</v>
      </c>
      <c r="BH93" s="59">
        <f t="shared" si="157"/>
        <v>3181.99</v>
      </c>
      <c r="BI93" s="58">
        <f>+ROUND((N93*0.25)*'Distribution Wksht'!$S$16,2)</f>
        <v>7447.08</v>
      </c>
      <c r="BJ93" s="58">
        <f>+ROUND((O93*0.25)*'Distribution Wksht'!$S$16,2)</f>
        <v>0</v>
      </c>
      <c r="BK93" s="59">
        <f t="shared" si="158"/>
        <v>7447.08</v>
      </c>
      <c r="BL93" s="58">
        <f>+ROUND((N93*0.25)*'Distribution Wksht'!$S$17,2)</f>
        <v>10278.15</v>
      </c>
      <c r="BM93" s="58">
        <f>+ROUND((O93*0.25)*'Distribution Wksht'!$S$17,2)</f>
        <v>0</v>
      </c>
      <c r="BN93" s="59">
        <f t="shared" si="159"/>
        <v>10278.15</v>
      </c>
      <c r="BO93" s="58">
        <f>+ROUND((N93*0.25)*'Distribution Wksht'!$S$18,2)</f>
        <v>10277.16</v>
      </c>
      <c r="BP93" s="58">
        <f>+ROUND((O93*0.25)*'Distribution Wksht'!$S$18,2)</f>
        <v>0</v>
      </c>
      <c r="BQ93" s="59">
        <f t="shared" si="160"/>
        <v>10277.16</v>
      </c>
      <c r="BR93" s="58">
        <f t="shared" si="161"/>
        <v>35814.03</v>
      </c>
      <c r="BS93" s="58">
        <f t="shared" si="161"/>
        <v>0</v>
      </c>
      <c r="BT93" s="59">
        <f t="shared" si="162"/>
        <v>35814.03</v>
      </c>
      <c r="BV93" s="97">
        <f>+ROUND((N93*0.25)*'Distribution Wksht'!$Z$14,2)</f>
        <v>4629.6499999999996</v>
      </c>
      <c r="BW93" s="58">
        <f>+ROUND((O93*0.25)*'Distribution Wksht'!$Z$14,2)</f>
        <v>0</v>
      </c>
      <c r="BX93" s="59">
        <f t="shared" si="163"/>
        <v>4629.6499999999996</v>
      </c>
      <c r="BY93" s="58">
        <f>+ROUND((N93*0.25)*'Distribution Wksht'!$Z$15,2)</f>
        <v>3181.99</v>
      </c>
      <c r="BZ93" s="58">
        <f>+ROUND((O93*0.25)*'Distribution Wksht'!$Z$15,2)</f>
        <v>0</v>
      </c>
      <c r="CA93" s="59">
        <f t="shared" si="164"/>
        <v>3181.99</v>
      </c>
      <c r="CB93" s="58">
        <f>+ROUND((N93*0.25)*'Distribution Wksht'!$Z$16,2)</f>
        <v>7447.08</v>
      </c>
      <c r="CC93" s="58">
        <f>+ROUND((O93*0.25)*'Distribution Wksht'!$Z$16,2)</f>
        <v>0</v>
      </c>
      <c r="CD93" s="59">
        <f t="shared" si="165"/>
        <v>7447.08</v>
      </c>
      <c r="CE93" s="58">
        <f>+ROUND((N93*0.25)*'Distribution Wksht'!$Z$17,2)</f>
        <v>10278.15</v>
      </c>
      <c r="CF93" s="58">
        <f>+ROUND((O93*0.25)*'Distribution Wksht'!$Z$17,2)</f>
        <v>0</v>
      </c>
      <c r="CG93" s="59">
        <f t="shared" si="166"/>
        <v>10278.15</v>
      </c>
      <c r="CH93" s="58">
        <f>+ROUND((N93*0.25)*'Distribution Wksht'!$Z$18,2)</f>
        <v>10277.16</v>
      </c>
      <c r="CI93" s="58">
        <f>+ROUND((O93*0.25)*'Distribution Wksht'!$Z$18,2)</f>
        <v>0</v>
      </c>
      <c r="CJ93" s="59">
        <f t="shared" si="167"/>
        <v>10277.16</v>
      </c>
      <c r="CK93" s="58">
        <f t="shared" si="168"/>
        <v>35814.03</v>
      </c>
      <c r="CL93" s="58">
        <f t="shared" si="169"/>
        <v>0</v>
      </c>
      <c r="CM93" s="59">
        <f t="shared" si="170"/>
        <v>35814.03</v>
      </c>
      <c r="CO93" s="97">
        <f t="shared" si="171"/>
        <v>18693.16</v>
      </c>
      <c r="CP93" s="58">
        <f t="shared" si="171"/>
        <v>0</v>
      </c>
      <c r="CQ93" s="59">
        <f t="shared" si="172"/>
        <v>18693.16</v>
      </c>
      <c r="CR93" s="58">
        <f t="shared" si="173"/>
        <v>12831.72</v>
      </c>
      <c r="CS93" s="58">
        <f t="shared" si="173"/>
        <v>0</v>
      </c>
      <c r="CT93" s="59">
        <f t="shared" si="174"/>
        <v>12831.72</v>
      </c>
      <c r="CU93" s="58">
        <f t="shared" si="175"/>
        <v>29543.059999999998</v>
      </c>
      <c r="CV93" s="58">
        <f t="shared" si="175"/>
        <v>0</v>
      </c>
      <c r="CW93" s="59">
        <f t="shared" si="176"/>
        <v>29543.059999999998</v>
      </c>
      <c r="CX93" s="58">
        <f t="shared" si="177"/>
        <v>40964.340000000004</v>
      </c>
      <c r="CY93" s="58">
        <f t="shared" si="177"/>
        <v>0</v>
      </c>
      <c r="CZ93" s="59">
        <f t="shared" si="178"/>
        <v>40964.340000000004</v>
      </c>
      <c r="DA93" s="58">
        <f t="shared" si="179"/>
        <v>41223.86</v>
      </c>
      <c r="DB93" s="58">
        <f t="shared" si="179"/>
        <v>0</v>
      </c>
      <c r="DC93" s="59">
        <f t="shared" si="180"/>
        <v>41223.86</v>
      </c>
      <c r="DD93" s="58">
        <f t="shared" si="181"/>
        <v>143256.14000000001</v>
      </c>
      <c r="DE93" s="58">
        <f t="shared" si="181"/>
        <v>0</v>
      </c>
      <c r="DF93" s="59">
        <f t="shared" si="182"/>
        <v>143256.14000000001</v>
      </c>
      <c r="DG93" s="147"/>
    </row>
    <row r="94" spans="1:111" ht="25.5" hidden="1" x14ac:dyDescent="0.2">
      <c r="A94" s="119"/>
      <c r="B94" s="135"/>
      <c r="C94" s="162" t="s">
        <v>287</v>
      </c>
      <c r="D94" s="108"/>
      <c r="E94" s="110"/>
      <c r="F94" s="110"/>
      <c r="G94" s="114"/>
      <c r="H94" s="115"/>
      <c r="I94" s="120">
        <v>468748.40795331891</v>
      </c>
      <c r="J94" s="120">
        <v>0</v>
      </c>
      <c r="K94" s="120">
        <v>0</v>
      </c>
      <c r="L94" s="110">
        <f t="shared" si="140"/>
        <v>468748.40795331891</v>
      </c>
      <c r="M94" s="163"/>
      <c r="N94" s="164">
        <f t="shared" si="141"/>
        <v>468748.40795331891</v>
      </c>
      <c r="O94" s="164">
        <f t="shared" si="141"/>
        <v>0</v>
      </c>
      <c r="Q94" s="96">
        <f>+ROUND((N94*0.25)*'Distribution Wksht'!$E$14,2)</f>
        <v>15434.27</v>
      </c>
      <c r="R94" s="56">
        <f>+ROUND((O94*0.25)*'Distribution Wksht'!$E$14,2)</f>
        <v>0</v>
      </c>
      <c r="S94" s="57">
        <f t="shared" si="142"/>
        <v>15434.27</v>
      </c>
      <c r="T94" s="56">
        <f>+ROUND((N94*0.25)*'Distribution Wksht'!$E$15,2)</f>
        <v>10581.55</v>
      </c>
      <c r="U94" s="56">
        <f>+ROUND((O94*0.25)*'Distribution Wksht'!$E$15,2)</f>
        <v>0</v>
      </c>
      <c r="V94" s="57">
        <f t="shared" si="143"/>
        <v>10581.55</v>
      </c>
      <c r="W94" s="56">
        <f>+ROUND((N94*0.25)*'Distribution Wksht'!$E$16,2)</f>
        <v>23966.32</v>
      </c>
      <c r="X94" s="56">
        <f>+ROUND((O94*0.25)*'Distribution Wksht'!$E$16,2)</f>
        <v>0</v>
      </c>
      <c r="Y94" s="57">
        <f t="shared" si="144"/>
        <v>23966.32</v>
      </c>
      <c r="Z94" s="56">
        <f>+ROUND((N94*0.25)*'Distribution Wksht'!$E$17,2)</f>
        <v>33388.57</v>
      </c>
      <c r="AA94" s="56">
        <f>+ROUND((O94*0.25)*'Distribution Wksht'!$E$17,2)</f>
        <v>0</v>
      </c>
      <c r="AB94" s="57">
        <f t="shared" si="145"/>
        <v>33388.57</v>
      </c>
      <c r="AC94" s="56">
        <f>+ROUND((N94*0.25)*'Distribution Wksht'!$E$18,2)</f>
        <v>33816.39</v>
      </c>
      <c r="AD94" s="56">
        <f>+ROUND((O94*0.25)*'Distribution Wksht'!$E$18,2)</f>
        <v>0</v>
      </c>
      <c r="AE94" s="57">
        <f t="shared" si="146"/>
        <v>33816.39</v>
      </c>
      <c r="AF94" s="56">
        <f t="shared" si="147"/>
        <v>117187.09999999999</v>
      </c>
      <c r="AG94" s="56">
        <f t="shared" si="147"/>
        <v>0</v>
      </c>
      <c r="AH94" s="57">
        <f t="shared" si="148"/>
        <v>117187.09999999999</v>
      </c>
      <c r="AI94" s="147"/>
      <c r="AJ94" s="96">
        <f>+ROUND((N94*0.25)*'Distribution Wksht'!$L$14,2)</f>
        <v>15434.27</v>
      </c>
      <c r="AK94" s="56">
        <f>+ROUND((O94*0.25)*'Distribution Wksht'!$L$14,2)</f>
        <v>0</v>
      </c>
      <c r="AL94" s="57">
        <f t="shared" si="149"/>
        <v>15434.27</v>
      </c>
      <c r="AM94" s="56">
        <f>+ROUND((N94*0.25)*'Distribution Wksht'!$L$15,2)</f>
        <v>10581.55</v>
      </c>
      <c r="AN94" s="56">
        <f>+ROUND((O94*0.25)*'Distribution Wksht'!$L$15,2)</f>
        <v>0</v>
      </c>
      <c r="AO94" s="57">
        <f t="shared" si="150"/>
        <v>10581.55</v>
      </c>
      <c r="AP94" s="56">
        <f>+ROUND((N94*0.25)*'Distribution Wksht'!$L$16,2)</f>
        <v>23966.32</v>
      </c>
      <c r="AQ94" s="56">
        <f>+ROUND((O94*0.25)*'Distribution Wksht'!$L$16,2)</f>
        <v>0</v>
      </c>
      <c r="AR94" s="57">
        <f t="shared" si="151"/>
        <v>23966.32</v>
      </c>
      <c r="AS94" s="56">
        <f>+ROUND((N94*0.25)*'Distribution Wksht'!$L$17,2)</f>
        <v>33388.57</v>
      </c>
      <c r="AT94" s="56">
        <f>+ROUND((O94*0.25)*'Distribution Wksht'!$L$17,2)</f>
        <v>0</v>
      </c>
      <c r="AU94" s="57">
        <f t="shared" si="152"/>
        <v>33388.57</v>
      </c>
      <c r="AV94" s="56">
        <f>+ROUND((N94*0.25)*'Distribution Wksht'!$L$18,2)</f>
        <v>33816.39</v>
      </c>
      <c r="AW94" s="56">
        <f>+ROUND((O94*0.25)*'Distribution Wksht'!$L$18,2)</f>
        <v>0</v>
      </c>
      <c r="AX94" s="57">
        <f t="shared" si="153"/>
        <v>33816.39</v>
      </c>
      <c r="AY94" s="56">
        <f t="shared" si="154"/>
        <v>117187.09999999999</v>
      </c>
      <c r="AZ94" s="56">
        <f t="shared" si="154"/>
        <v>0</v>
      </c>
      <c r="BA94" s="57">
        <f t="shared" si="155"/>
        <v>117187.09999999999</v>
      </c>
      <c r="BC94" s="96">
        <f>+ROUND((N94*0.25)*'Distribution Wksht'!$S$14,2)</f>
        <v>15148.69</v>
      </c>
      <c r="BD94" s="56">
        <f>+ROUND((O94*0.25)*'Distribution Wksht'!$S$14,2)</f>
        <v>0</v>
      </c>
      <c r="BE94" s="57">
        <f t="shared" si="156"/>
        <v>15148.69</v>
      </c>
      <c r="BF94" s="56">
        <f>+ROUND((N94*0.25)*'Distribution Wksht'!$S$15,2)</f>
        <v>10411.799999999999</v>
      </c>
      <c r="BG94" s="56">
        <f>+ROUND((O94*0.25)*'Distribution Wksht'!$S$15,2)</f>
        <v>0</v>
      </c>
      <c r="BH94" s="57">
        <f t="shared" si="157"/>
        <v>10411.799999999999</v>
      </c>
      <c r="BI94" s="56">
        <f>+ROUND((N94*0.25)*'Distribution Wksht'!$S$16,2)</f>
        <v>24367.599999999999</v>
      </c>
      <c r="BJ94" s="56">
        <f>+ROUND((O94*0.25)*'Distribution Wksht'!$S$16,2)</f>
        <v>0</v>
      </c>
      <c r="BK94" s="57">
        <f t="shared" si="158"/>
        <v>24367.599999999999</v>
      </c>
      <c r="BL94" s="56">
        <f>+ROUND((N94*0.25)*'Distribution Wksht'!$S$17,2)</f>
        <v>33631.129999999997</v>
      </c>
      <c r="BM94" s="56">
        <f>+ROUND((O94*0.25)*'Distribution Wksht'!$S$17,2)</f>
        <v>0</v>
      </c>
      <c r="BN94" s="57">
        <f t="shared" si="159"/>
        <v>33631.129999999997</v>
      </c>
      <c r="BO94" s="56">
        <f>+ROUND((N94*0.25)*'Distribution Wksht'!$S$18,2)</f>
        <v>33627.879999999997</v>
      </c>
      <c r="BP94" s="56">
        <f>+ROUND((O94*0.25)*'Distribution Wksht'!$S$18,2)</f>
        <v>0</v>
      </c>
      <c r="BQ94" s="57">
        <f t="shared" si="160"/>
        <v>33627.879999999997</v>
      </c>
      <c r="BR94" s="56">
        <f t="shared" si="161"/>
        <v>117187.1</v>
      </c>
      <c r="BS94" s="56">
        <f t="shared" si="161"/>
        <v>0</v>
      </c>
      <c r="BT94" s="57">
        <f t="shared" si="162"/>
        <v>117187.1</v>
      </c>
      <c r="BV94" s="96">
        <f>+ROUND((N94*0.25)*'Distribution Wksht'!$Z$14,2)</f>
        <v>15148.69</v>
      </c>
      <c r="BW94" s="56">
        <f>+ROUND((O94*0.25)*'Distribution Wksht'!$Z$14,2)</f>
        <v>0</v>
      </c>
      <c r="BX94" s="57">
        <f t="shared" si="163"/>
        <v>15148.69</v>
      </c>
      <c r="BY94" s="56">
        <f>+ROUND((N94*0.25)*'Distribution Wksht'!$Z$15,2)</f>
        <v>10411.799999999999</v>
      </c>
      <c r="BZ94" s="56">
        <f>+ROUND((O94*0.25)*'Distribution Wksht'!$Z$15,2)</f>
        <v>0</v>
      </c>
      <c r="CA94" s="57">
        <f t="shared" si="164"/>
        <v>10411.799999999999</v>
      </c>
      <c r="CB94" s="56">
        <f>+ROUND((N94*0.25)*'Distribution Wksht'!$Z$16,2)</f>
        <v>24367.599999999999</v>
      </c>
      <c r="CC94" s="56">
        <f>+ROUND((O94*0.25)*'Distribution Wksht'!$Z$16,2)</f>
        <v>0</v>
      </c>
      <c r="CD94" s="57">
        <f t="shared" si="165"/>
        <v>24367.599999999999</v>
      </c>
      <c r="CE94" s="56">
        <f>+ROUND((N94*0.25)*'Distribution Wksht'!$Z$17,2)</f>
        <v>33631.129999999997</v>
      </c>
      <c r="CF94" s="56">
        <f>+ROUND((O94*0.25)*'Distribution Wksht'!$Z$17,2)</f>
        <v>0</v>
      </c>
      <c r="CG94" s="57">
        <f t="shared" si="166"/>
        <v>33631.129999999997</v>
      </c>
      <c r="CH94" s="56">
        <f>+ROUND((N94*0.25)*'Distribution Wksht'!$Z$18,2)</f>
        <v>33627.879999999997</v>
      </c>
      <c r="CI94" s="56">
        <f>+ROUND((O94*0.25)*'Distribution Wksht'!$Z$18,2)</f>
        <v>0</v>
      </c>
      <c r="CJ94" s="57">
        <f t="shared" si="167"/>
        <v>33627.879999999997</v>
      </c>
      <c r="CK94" s="56">
        <f t="shared" si="168"/>
        <v>117187.1</v>
      </c>
      <c r="CL94" s="56">
        <f t="shared" si="169"/>
        <v>0</v>
      </c>
      <c r="CM94" s="57">
        <f t="shared" si="170"/>
        <v>117187.1</v>
      </c>
      <c r="CO94" s="96">
        <f t="shared" si="171"/>
        <v>61165.920000000006</v>
      </c>
      <c r="CP94" s="56">
        <f t="shared" si="171"/>
        <v>0</v>
      </c>
      <c r="CQ94" s="57">
        <f t="shared" si="172"/>
        <v>61165.920000000006</v>
      </c>
      <c r="CR94" s="56">
        <f t="shared" si="173"/>
        <v>41986.7</v>
      </c>
      <c r="CS94" s="56">
        <f t="shared" si="173"/>
        <v>0</v>
      </c>
      <c r="CT94" s="57">
        <f t="shared" si="174"/>
        <v>41986.7</v>
      </c>
      <c r="CU94" s="56">
        <f t="shared" si="175"/>
        <v>96667.839999999997</v>
      </c>
      <c r="CV94" s="56">
        <f t="shared" si="175"/>
        <v>0</v>
      </c>
      <c r="CW94" s="57">
        <f t="shared" si="176"/>
        <v>96667.839999999997</v>
      </c>
      <c r="CX94" s="56">
        <f t="shared" si="177"/>
        <v>134039.4</v>
      </c>
      <c r="CY94" s="56">
        <f t="shared" si="177"/>
        <v>0</v>
      </c>
      <c r="CZ94" s="57">
        <f t="shared" si="178"/>
        <v>134039.4</v>
      </c>
      <c r="DA94" s="56">
        <f t="shared" si="179"/>
        <v>134888.54</v>
      </c>
      <c r="DB94" s="56">
        <f t="shared" si="179"/>
        <v>0</v>
      </c>
      <c r="DC94" s="57">
        <f t="shared" si="180"/>
        <v>134888.54</v>
      </c>
      <c r="DD94" s="56">
        <f t="shared" si="181"/>
        <v>468748.4</v>
      </c>
      <c r="DE94" s="56">
        <f t="shared" si="181"/>
        <v>0</v>
      </c>
      <c r="DF94" s="57">
        <f t="shared" si="182"/>
        <v>468748.4</v>
      </c>
      <c r="DG94" s="147"/>
    </row>
    <row r="95" spans="1:111" ht="12.75" hidden="1" x14ac:dyDescent="0.2">
      <c r="A95" s="119"/>
      <c r="B95" s="135"/>
      <c r="C95" s="162" t="s">
        <v>232</v>
      </c>
      <c r="D95" s="108"/>
      <c r="E95" s="110"/>
      <c r="F95" s="110"/>
      <c r="G95" s="114"/>
      <c r="H95" s="115"/>
      <c r="I95" s="120">
        <v>415862.77761944459</v>
      </c>
      <c r="J95" s="120">
        <v>0</v>
      </c>
      <c r="K95" s="120">
        <v>0</v>
      </c>
      <c r="L95" s="110">
        <f t="shared" si="140"/>
        <v>415862.77761944459</v>
      </c>
      <c r="M95" s="163"/>
      <c r="N95" s="164">
        <f t="shared" si="141"/>
        <v>415862.77761944459</v>
      </c>
      <c r="O95" s="164">
        <f t="shared" si="141"/>
        <v>0</v>
      </c>
      <c r="Q95" s="96">
        <f>+ROUND((N95*0.25)*'Distribution Wksht'!$E$14,2)</f>
        <v>13692.93</v>
      </c>
      <c r="R95" s="56">
        <f>+ROUND((O95*0.25)*'Distribution Wksht'!$E$14,2)</f>
        <v>0</v>
      </c>
      <c r="S95" s="57">
        <f t="shared" si="142"/>
        <v>13692.93</v>
      </c>
      <c r="T95" s="56">
        <f>+ROUND((N95*0.25)*'Distribution Wksht'!$E$15,2)</f>
        <v>9387.7099999999991</v>
      </c>
      <c r="U95" s="56">
        <f>+ROUND((O95*0.25)*'Distribution Wksht'!$E$15,2)</f>
        <v>0</v>
      </c>
      <c r="V95" s="57">
        <f t="shared" si="143"/>
        <v>9387.7099999999991</v>
      </c>
      <c r="W95" s="56">
        <f>+ROUND((N95*0.25)*'Distribution Wksht'!$E$16,2)</f>
        <v>21262.37</v>
      </c>
      <c r="X95" s="56">
        <f>+ROUND((O95*0.25)*'Distribution Wksht'!$E$16,2)</f>
        <v>0</v>
      </c>
      <c r="Y95" s="57">
        <f t="shared" si="144"/>
        <v>21262.37</v>
      </c>
      <c r="Z95" s="56">
        <f>+ROUND((N95*0.25)*'Distribution Wksht'!$E$17,2)</f>
        <v>29621.57</v>
      </c>
      <c r="AA95" s="56">
        <f>+ROUND((O95*0.25)*'Distribution Wksht'!$E$17,2)</f>
        <v>0</v>
      </c>
      <c r="AB95" s="57">
        <f t="shared" si="145"/>
        <v>29621.57</v>
      </c>
      <c r="AC95" s="56">
        <f>+ROUND((N95*0.25)*'Distribution Wksht'!$E$18,2)</f>
        <v>30001.119999999999</v>
      </c>
      <c r="AD95" s="56">
        <f>+ROUND((O95*0.25)*'Distribution Wksht'!$E$18,2)</f>
        <v>0</v>
      </c>
      <c r="AE95" s="57">
        <f t="shared" si="146"/>
        <v>30001.119999999999</v>
      </c>
      <c r="AF95" s="56">
        <f t="shared" si="147"/>
        <v>103965.69999999998</v>
      </c>
      <c r="AG95" s="56">
        <f t="shared" si="147"/>
        <v>0</v>
      </c>
      <c r="AH95" s="57">
        <f t="shared" si="148"/>
        <v>103965.69999999998</v>
      </c>
      <c r="AI95" s="147"/>
      <c r="AJ95" s="96">
        <f>+ROUND((N95*0.25)*'Distribution Wksht'!$L$14,2)</f>
        <v>13692.93</v>
      </c>
      <c r="AK95" s="56">
        <f>+ROUND((O95*0.25)*'Distribution Wksht'!$L$14,2)</f>
        <v>0</v>
      </c>
      <c r="AL95" s="57">
        <f t="shared" si="149"/>
        <v>13692.93</v>
      </c>
      <c r="AM95" s="56">
        <f>+ROUND((N95*0.25)*'Distribution Wksht'!$L$15,2)</f>
        <v>9387.7099999999991</v>
      </c>
      <c r="AN95" s="56">
        <f>+ROUND((O95*0.25)*'Distribution Wksht'!$L$15,2)</f>
        <v>0</v>
      </c>
      <c r="AO95" s="57">
        <f t="shared" si="150"/>
        <v>9387.7099999999991</v>
      </c>
      <c r="AP95" s="56">
        <f>+ROUND((N95*0.25)*'Distribution Wksht'!$L$16,2)</f>
        <v>21262.37</v>
      </c>
      <c r="AQ95" s="56">
        <f>+ROUND((O95*0.25)*'Distribution Wksht'!$L$16,2)</f>
        <v>0</v>
      </c>
      <c r="AR95" s="57">
        <f t="shared" si="151"/>
        <v>21262.37</v>
      </c>
      <c r="AS95" s="56">
        <f>+ROUND((N95*0.25)*'Distribution Wksht'!$L$17,2)</f>
        <v>29621.57</v>
      </c>
      <c r="AT95" s="56">
        <f>+ROUND((O95*0.25)*'Distribution Wksht'!$L$17,2)</f>
        <v>0</v>
      </c>
      <c r="AU95" s="57">
        <f t="shared" si="152"/>
        <v>29621.57</v>
      </c>
      <c r="AV95" s="56">
        <f>+ROUND((N95*0.25)*'Distribution Wksht'!$L$18,2)</f>
        <v>30001.119999999999</v>
      </c>
      <c r="AW95" s="56">
        <f>+ROUND((O95*0.25)*'Distribution Wksht'!$L$18,2)</f>
        <v>0</v>
      </c>
      <c r="AX95" s="57">
        <f t="shared" si="153"/>
        <v>30001.119999999999</v>
      </c>
      <c r="AY95" s="56">
        <f t="shared" si="154"/>
        <v>103965.69999999998</v>
      </c>
      <c r="AZ95" s="56">
        <f t="shared" si="154"/>
        <v>0</v>
      </c>
      <c r="BA95" s="57">
        <f t="shared" si="155"/>
        <v>103965.69999999998</v>
      </c>
      <c r="BC95" s="96">
        <f>+ROUND((N95*0.25)*'Distribution Wksht'!$S$14,2)</f>
        <v>13439.57</v>
      </c>
      <c r="BD95" s="56">
        <f>+ROUND((O95*0.25)*'Distribution Wksht'!$S$14,2)</f>
        <v>0</v>
      </c>
      <c r="BE95" s="57">
        <f t="shared" si="156"/>
        <v>13439.57</v>
      </c>
      <c r="BF95" s="56">
        <f>+ROUND((N95*0.25)*'Distribution Wksht'!$S$15,2)</f>
        <v>9237.11</v>
      </c>
      <c r="BG95" s="56">
        <f>+ROUND((O95*0.25)*'Distribution Wksht'!$S$15,2)</f>
        <v>0</v>
      </c>
      <c r="BH95" s="57">
        <f t="shared" si="157"/>
        <v>9237.11</v>
      </c>
      <c r="BI95" s="56">
        <f>+ROUND((N95*0.25)*'Distribution Wksht'!$S$16,2)</f>
        <v>21618.38</v>
      </c>
      <c r="BJ95" s="56">
        <f>+ROUND((O95*0.25)*'Distribution Wksht'!$S$16,2)</f>
        <v>0</v>
      </c>
      <c r="BK95" s="57">
        <f t="shared" si="158"/>
        <v>21618.38</v>
      </c>
      <c r="BL95" s="56">
        <f>+ROUND((N95*0.25)*'Distribution Wksht'!$S$17,2)</f>
        <v>29836.76</v>
      </c>
      <c r="BM95" s="56">
        <f>+ROUND((O95*0.25)*'Distribution Wksht'!$S$17,2)</f>
        <v>0</v>
      </c>
      <c r="BN95" s="57">
        <f t="shared" si="159"/>
        <v>29836.76</v>
      </c>
      <c r="BO95" s="56">
        <f>+ROUND((N95*0.25)*'Distribution Wksht'!$S$18,2)</f>
        <v>29833.88</v>
      </c>
      <c r="BP95" s="56">
        <f>+ROUND((O95*0.25)*'Distribution Wksht'!$S$18,2)</f>
        <v>0</v>
      </c>
      <c r="BQ95" s="57">
        <f t="shared" si="160"/>
        <v>29833.88</v>
      </c>
      <c r="BR95" s="56">
        <f t="shared" si="161"/>
        <v>103965.7</v>
      </c>
      <c r="BS95" s="56">
        <f t="shared" si="161"/>
        <v>0</v>
      </c>
      <c r="BT95" s="57">
        <f t="shared" si="162"/>
        <v>103965.7</v>
      </c>
      <c r="BV95" s="96">
        <f>+ROUND((N95*0.25)*'Distribution Wksht'!$Z$14,2)</f>
        <v>13439.57</v>
      </c>
      <c r="BW95" s="56">
        <f>+ROUND((O95*0.25)*'Distribution Wksht'!$Z$14,2)</f>
        <v>0</v>
      </c>
      <c r="BX95" s="57">
        <f t="shared" si="163"/>
        <v>13439.57</v>
      </c>
      <c r="BY95" s="56">
        <f>+ROUND((N95*0.25)*'Distribution Wksht'!$Z$15,2)</f>
        <v>9237.11</v>
      </c>
      <c r="BZ95" s="56">
        <f>+ROUND((O95*0.25)*'Distribution Wksht'!$Z$15,2)</f>
        <v>0</v>
      </c>
      <c r="CA95" s="57">
        <f t="shared" si="164"/>
        <v>9237.11</v>
      </c>
      <c r="CB95" s="56">
        <f>+ROUND((N95*0.25)*'Distribution Wksht'!$Z$16,2)</f>
        <v>21618.38</v>
      </c>
      <c r="CC95" s="56">
        <f>+ROUND((O95*0.25)*'Distribution Wksht'!$Z$16,2)</f>
        <v>0</v>
      </c>
      <c r="CD95" s="57">
        <f t="shared" si="165"/>
        <v>21618.38</v>
      </c>
      <c r="CE95" s="56">
        <f>+ROUND((N95*0.25)*'Distribution Wksht'!$Z$17,2)</f>
        <v>29836.76</v>
      </c>
      <c r="CF95" s="56">
        <f>+ROUND((O95*0.25)*'Distribution Wksht'!$Z$17,2)</f>
        <v>0</v>
      </c>
      <c r="CG95" s="57">
        <f t="shared" si="166"/>
        <v>29836.76</v>
      </c>
      <c r="CH95" s="56">
        <f>+ROUND((N95*0.25)*'Distribution Wksht'!$Z$18,2)</f>
        <v>29833.88</v>
      </c>
      <c r="CI95" s="56">
        <f>+ROUND((O95*0.25)*'Distribution Wksht'!$Z$18,2)</f>
        <v>0</v>
      </c>
      <c r="CJ95" s="57">
        <f t="shared" si="167"/>
        <v>29833.88</v>
      </c>
      <c r="CK95" s="56">
        <f t="shared" si="168"/>
        <v>103965.7</v>
      </c>
      <c r="CL95" s="56">
        <f t="shared" si="169"/>
        <v>0</v>
      </c>
      <c r="CM95" s="57">
        <f t="shared" si="170"/>
        <v>103965.7</v>
      </c>
      <c r="CO95" s="96">
        <f t="shared" si="171"/>
        <v>54265</v>
      </c>
      <c r="CP95" s="56">
        <f t="shared" si="171"/>
        <v>0</v>
      </c>
      <c r="CQ95" s="57">
        <f t="shared" si="172"/>
        <v>54265</v>
      </c>
      <c r="CR95" s="56">
        <f t="shared" si="173"/>
        <v>37249.64</v>
      </c>
      <c r="CS95" s="56">
        <f t="shared" si="173"/>
        <v>0</v>
      </c>
      <c r="CT95" s="57">
        <f t="shared" si="174"/>
        <v>37249.64</v>
      </c>
      <c r="CU95" s="56">
        <f t="shared" si="175"/>
        <v>85761.5</v>
      </c>
      <c r="CV95" s="56">
        <f t="shared" si="175"/>
        <v>0</v>
      </c>
      <c r="CW95" s="57">
        <f t="shared" si="176"/>
        <v>85761.5</v>
      </c>
      <c r="CX95" s="56">
        <f t="shared" si="177"/>
        <v>118916.65999999999</v>
      </c>
      <c r="CY95" s="56">
        <f t="shared" si="177"/>
        <v>0</v>
      </c>
      <c r="CZ95" s="57">
        <f t="shared" si="178"/>
        <v>118916.65999999999</v>
      </c>
      <c r="DA95" s="56">
        <f t="shared" si="179"/>
        <v>119670</v>
      </c>
      <c r="DB95" s="56">
        <f t="shared" si="179"/>
        <v>0</v>
      </c>
      <c r="DC95" s="57">
        <f t="shared" si="180"/>
        <v>119670</v>
      </c>
      <c r="DD95" s="56">
        <f t="shared" si="181"/>
        <v>415862.8</v>
      </c>
      <c r="DE95" s="56">
        <f t="shared" si="181"/>
        <v>0</v>
      </c>
      <c r="DF95" s="57">
        <f t="shared" si="182"/>
        <v>415862.8</v>
      </c>
      <c r="DG95" s="147"/>
    </row>
    <row r="96" spans="1:111" ht="12.75" hidden="1" x14ac:dyDescent="0.2">
      <c r="A96" s="119"/>
      <c r="B96" s="135"/>
      <c r="C96" s="162" t="s">
        <v>249</v>
      </c>
      <c r="D96" s="108"/>
      <c r="E96" s="110"/>
      <c r="F96" s="110"/>
      <c r="G96" s="114"/>
      <c r="H96" s="115"/>
      <c r="I96" s="120">
        <v>70628.987552539431</v>
      </c>
      <c r="J96" s="120">
        <v>13615.88774479572</v>
      </c>
      <c r="K96" s="120">
        <v>0</v>
      </c>
      <c r="L96" s="110">
        <f t="shared" si="140"/>
        <v>84244.875297335151</v>
      </c>
      <c r="M96" s="163"/>
      <c r="N96" s="164">
        <f t="shared" si="141"/>
        <v>70628.987552539431</v>
      </c>
      <c r="O96" s="164">
        <f t="shared" si="141"/>
        <v>13615.88774479572</v>
      </c>
      <c r="Q96" s="96">
        <f>+ROUND((N96*0.25)*'Distribution Wksht'!$E$14,2)</f>
        <v>2325.5700000000002</v>
      </c>
      <c r="R96" s="56">
        <f>+ROUND((O96*0.25)*'Distribution Wksht'!$E$14,2)</f>
        <v>448.32</v>
      </c>
      <c r="S96" s="57">
        <f t="shared" si="142"/>
        <v>2773.8900000000003</v>
      </c>
      <c r="T96" s="56">
        <f>+ROUND((N96*0.25)*'Distribution Wksht'!$E$15,2)</f>
        <v>1594.38</v>
      </c>
      <c r="U96" s="56">
        <f>+ROUND((O96*0.25)*'Distribution Wksht'!$E$15,2)</f>
        <v>307.37</v>
      </c>
      <c r="V96" s="57">
        <f t="shared" si="143"/>
        <v>1901.75</v>
      </c>
      <c r="W96" s="56">
        <f>+ROUND((N96*0.25)*'Distribution Wksht'!$E$16,2)</f>
        <v>3611.14</v>
      </c>
      <c r="X96" s="56">
        <f>+ROUND((O96*0.25)*'Distribution Wksht'!$E$16,2)</f>
        <v>696.16</v>
      </c>
      <c r="Y96" s="57">
        <f t="shared" si="144"/>
        <v>4307.3</v>
      </c>
      <c r="Z96" s="56">
        <f>+ROUND((N96*0.25)*'Distribution Wksht'!$E$17,2)</f>
        <v>5030.8500000000004</v>
      </c>
      <c r="AA96" s="56">
        <f>+ROUND((O96*0.25)*'Distribution Wksht'!$E$17,2)</f>
        <v>969.85</v>
      </c>
      <c r="AB96" s="57">
        <f t="shared" si="145"/>
        <v>6000.7000000000007</v>
      </c>
      <c r="AC96" s="56">
        <f>+ROUND((N96*0.25)*'Distribution Wksht'!$E$18,2)</f>
        <v>5095.3100000000004</v>
      </c>
      <c r="AD96" s="56">
        <f>+ROUND((O96*0.25)*'Distribution Wksht'!$E$18,2)</f>
        <v>982.28</v>
      </c>
      <c r="AE96" s="57">
        <f t="shared" si="146"/>
        <v>6077.59</v>
      </c>
      <c r="AF96" s="56">
        <f t="shared" si="147"/>
        <v>17657.25</v>
      </c>
      <c r="AG96" s="56">
        <f t="shared" si="147"/>
        <v>3403.9799999999996</v>
      </c>
      <c r="AH96" s="57">
        <f t="shared" si="148"/>
        <v>21061.23</v>
      </c>
      <c r="AI96" s="147"/>
      <c r="AJ96" s="96">
        <f>+ROUND((N96*0.25)*'Distribution Wksht'!$L$14,2)</f>
        <v>2325.5700000000002</v>
      </c>
      <c r="AK96" s="56">
        <f>+ROUND((O96*0.25)*'Distribution Wksht'!$L$14,2)</f>
        <v>448.32</v>
      </c>
      <c r="AL96" s="57">
        <f t="shared" si="149"/>
        <v>2773.8900000000003</v>
      </c>
      <c r="AM96" s="56">
        <f>+ROUND((N96*0.25)*'Distribution Wksht'!$L$15,2)</f>
        <v>1594.38</v>
      </c>
      <c r="AN96" s="56">
        <f>+ROUND((O96*0.25)*'Distribution Wksht'!$L$15,2)</f>
        <v>307.37</v>
      </c>
      <c r="AO96" s="57">
        <f t="shared" si="150"/>
        <v>1901.75</v>
      </c>
      <c r="AP96" s="56">
        <f>+ROUND((N96*0.25)*'Distribution Wksht'!$L$16,2)</f>
        <v>3611.14</v>
      </c>
      <c r="AQ96" s="56">
        <f>+ROUND((O96*0.25)*'Distribution Wksht'!$L$16,2)</f>
        <v>696.16</v>
      </c>
      <c r="AR96" s="57">
        <f t="shared" si="151"/>
        <v>4307.3</v>
      </c>
      <c r="AS96" s="56">
        <f>+ROUND((N96*0.25)*'Distribution Wksht'!$L$17,2)</f>
        <v>5030.8500000000004</v>
      </c>
      <c r="AT96" s="56">
        <f>+ROUND((O96*0.25)*'Distribution Wksht'!$L$17,2)</f>
        <v>969.85</v>
      </c>
      <c r="AU96" s="57">
        <f t="shared" si="152"/>
        <v>6000.7000000000007</v>
      </c>
      <c r="AV96" s="56">
        <f>+ROUND((N96*0.25)*'Distribution Wksht'!$L$18,2)</f>
        <v>5095.3100000000004</v>
      </c>
      <c r="AW96" s="56">
        <f>+ROUND((O96*0.25)*'Distribution Wksht'!$L$18,2)</f>
        <v>982.28</v>
      </c>
      <c r="AX96" s="57">
        <f t="shared" si="153"/>
        <v>6077.59</v>
      </c>
      <c r="AY96" s="56">
        <f t="shared" si="154"/>
        <v>17657.25</v>
      </c>
      <c r="AZ96" s="56">
        <f t="shared" si="154"/>
        <v>3403.9799999999996</v>
      </c>
      <c r="BA96" s="57">
        <f t="shared" si="155"/>
        <v>21061.23</v>
      </c>
      <c r="BC96" s="96">
        <f>+ROUND((N96*0.25)*'Distribution Wksht'!$S$14,2)</f>
        <v>2282.54</v>
      </c>
      <c r="BD96" s="56">
        <f>+ROUND((O96*0.25)*'Distribution Wksht'!$S$14,2)</f>
        <v>440.03</v>
      </c>
      <c r="BE96" s="57">
        <f t="shared" si="156"/>
        <v>2722.5699999999997</v>
      </c>
      <c r="BF96" s="56">
        <f>+ROUND((N96*0.25)*'Distribution Wksht'!$S$15,2)</f>
        <v>1568.8</v>
      </c>
      <c r="BG96" s="56">
        <f>+ROUND((O96*0.25)*'Distribution Wksht'!$S$15,2)</f>
        <v>302.43</v>
      </c>
      <c r="BH96" s="57">
        <f t="shared" si="157"/>
        <v>1871.23</v>
      </c>
      <c r="BI96" s="56">
        <f>+ROUND((N96*0.25)*'Distribution Wksht'!$S$16,2)</f>
        <v>3671.61</v>
      </c>
      <c r="BJ96" s="56">
        <f>+ROUND((O96*0.25)*'Distribution Wksht'!$S$16,2)</f>
        <v>707.81</v>
      </c>
      <c r="BK96" s="57">
        <f t="shared" si="158"/>
        <v>4379.42</v>
      </c>
      <c r="BL96" s="56">
        <f>+ROUND((N96*0.25)*'Distribution Wksht'!$S$17,2)</f>
        <v>5067.3900000000003</v>
      </c>
      <c r="BM96" s="56">
        <f>+ROUND((O96*0.25)*'Distribution Wksht'!$S$17,2)</f>
        <v>976.89</v>
      </c>
      <c r="BN96" s="57">
        <f t="shared" si="159"/>
        <v>6044.2800000000007</v>
      </c>
      <c r="BO96" s="56">
        <f>+ROUND((N96*0.25)*'Distribution Wksht'!$S$18,2)</f>
        <v>5066.8999999999996</v>
      </c>
      <c r="BP96" s="56">
        <f>+ROUND((O96*0.25)*'Distribution Wksht'!$S$18,2)</f>
        <v>976.8</v>
      </c>
      <c r="BQ96" s="57">
        <f t="shared" si="160"/>
        <v>6043.7</v>
      </c>
      <c r="BR96" s="56">
        <f t="shared" si="161"/>
        <v>17657.239999999998</v>
      </c>
      <c r="BS96" s="56">
        <f t="shared" si="161"/>
        <v>3403.96</v>
      </c>
      <c r="BT96" s="57">
        <f t="shared" si="162"/>
        <v>21061.199999999997</v>
      </c>
      <c r="BV96" s="96">
        <f>+ROUND((N96*0.25)*'Distribution Wksht'!$Z$14,2)</f>
        <v>2282.54</v>
      </c>
      <c r="BW96" s="56">
        <f>+ROUND((O96*0.25)*'Distribution Wksht'!$Z$14,2)</f>
        <v>440.03</v>
      </c>
      <c r="BX96" s="57">
        <f t="shared" si="163"/>
        <v>2722.5699999999997</v>
      </c>
      <c r="BY96" s="56">
        <f>+ROUND((N96*0.25)*'Distribution Wksht'!$Z$15,2)</f>
        <v>1568.8</v>
      </c>
      <c r="BZ96" s="56">
        <f>+ROUND((O96*0.25)*'Distribution Wksht'!$Z$15,2)</f>
        <v>302.43</v>
      </c>
      <c r="CA96" s="57">
        <f t="shared" si="164"/>
        <v>1871.23</v>
      </c>
      <c r="CB96" s="56">
        <f>+ROUND((N96*0.25)*'Distribution Wksht'!$Z$16,2)</f>
        <v>3671.61</v>
      </c>
      <c r="CC96" s="56">
        <f>+ROUND((O96*0.25)*'Distribution Wksht'!$Z$16,2)</f>
        <v>707.81</v>
      </c>
      <c r="CD96" s="57">
        <f t="shared" si="165"/>
        <v>4379.42</v>
      </c>
      <c r="CE96" s="56">
        <f>+ROUND((N96*0.25)*'Distribution Wksht'!$Z$17,2)</f>
        <v>5067.3900000000003</v>
      </c>
      <c r="CF96" s="56">
        <f>+ROUND((O96*0.25)*'Distribution Wksht'!$Z$17,2)</f>
        <v>976.89</v>
      </c>
      <c r="CG96" s="57">
        <f t="shared" si="166"/>
        <v>6044.2800000000007</v>
      </c>
      <c r="CH96" s="56">
        <f>+ROUND((N96*0.25)*'Distribution Wksht'!$Z$18,2)</f>
        <v>5066.8999999999996</v>
      </c>
      <c r="CI96" s="56">
        <f>+ROUND((O96*0.25)*'Distribution Wksht'!$Z$18,2)</f>
        <v>976.8</v>
      </c>
      <c r="CJ96" s="57">
        <f t="shared" si="167"/>
        <v>6043.7</v>
      </c>
      <c r="CK96" s="56">
        <f t="shared" si="168"/>
        <v>17657.239999999998</v>
      </c>
      <c r="CL96" s="56">
        <f t="shared" si="169"/>
        <v>3403.96</v>
      </c>
      <c r="CM96" s="57">
        <f t="shared" si="170"/>
        <v>21061.199999999997</v>
      </c>
      <c r="CO96" s="96">
        <f t="shared" si="171"/>
        <v>9216.2200000000012</v>
      </c>
      <c r="CP96" s="56">
        <f t="shared" si="171"/>
        <v>1776.7</v>
      </c>
      <c r="CQ96" s="57">
        <f t="shared" si="172"/>
        <v>10992.920000000002</v>
      </c>
      <c r="CR96" s="56">
        <f t="shared" si="173"/>
        <v>6326.3600000000006</v>
      </c>
      <c r="CS96" s="56">
        <f t="shared" si="173"/>
        <v>1219.6000000000001</v>
      </c>
      <c r="CT96" s="57">
        <f t="shared" si="174"/>
        <v>7545.9600000000009</v>
      </c>
      <c r="CU96" s="56">
        <f t="shared" si="175"/>
        <v>14565.5</v>
      </c>
      <c r="CV96" s="56">
        <f t="shared" si="175"/>
        <v>2807.94</v>
      </c>
      <c r="CW96" s="57">
        <f t="shared" si="176"/>
        <v>17373.439999999999</v>
      </c>
      <c r="CX96" s="56">
        <f t="shared" si="177"/>
        <v>20196.48</v>
      </c>
      <c r="CY96" s="56">
        <f t="shared" si="177"/>
        <v>3893.48</v>
      </c>
      <c r="CZ96" s="57">
        <f t="shared" si="178"/>
        <v>24089.96</v>
      </c>
      <c r="DA96" s="56">
        <f t="shared" si="179"/>
        <v>20324.419999999998</v>
      </c>
      <c r="DB96" s="56">
        <f t="shared" si="179"/>
        <v>3918.16</v>
      </c>
      <c r="DC96" s="57">
        <f t="shared" si="180"/>
        <v>24242.579999999998</v>
      </c>
      <c r="DD96" s="56">
        <f t="shared" si="181"/>
        <v>70628.98</v>
      </c>
      <c r="DE96" s="56">
        <f t="shared" si="181"/>
        <v>13615.88</v>
      </c>
      <c r="DF96" s="57">
        <f t="shared" si="182"/>
        <v>84244.86</v>
      </c>
      <c r="DG96" s="147"/>
    </row>
    <row r="97" spans="1:111" ht="12.75" hidden="1" x14ac:dyDescent="0.2">
      <c r="A97" s="119"/>
      <c r="B97" s="135"/>
      <c r="C97" s="162" t="s">
        <v>250</v>
      </c>
      <c r="D97" s="107"/>
      <c r="E97" s="111"/>
      <c r="F97" s="111"/>
      <c r="G97" s="112"/>
      <c r="H97" s="113"/>
      <c r="I97" s="122">
        <v>1046572.9046371032</v>
      </c>
      <c r="J97" s="122">
        <v>0</v>
      </c>
      <c r="K97" s="122">
        <v>0</v>
      </c>
      <c r="L97" s="111">
        <f t="shared" si="140"/>
        <v>1046572.9046371032</v>
      </c>
      <c r="M97" s="163"/>
      <c r="N97" s="164">
        <f t="shared" si="141"/>
        <v>1046572.9046371032</v>
      </c>
      <c r="O97" s="164">
        <f t="shared" si="141"/>
        <v>0</v>
      </c>
      <c r="Q97" s="97">
        <f>+ROUND((N97*0.25)*'Distribution Wksht'!$E$14,2)</f>
        <v>34460.04</v>
      </c>
      <c r="R97" s="58">
        <f>+ROUND((O97*0.25)*'Distribution Wksht'!$E$14,2)</f>
        <v>0</v>
      </c>
      <c r="S97" s="59">
        <f t="shared" si="142"/>
        <v>34460.04</v>
      </c>
      <c r="T97" s="58">
        <f>+ROUND((N97*0.25)*'Distribution Wksht'!$E$15,2)</f>
        <v>23625.39</v>
      </c>
      <c r="U97" s="58">
        <f>+ROUND((O97*0.25)*'Distribution Wksht'!$E$15,2)</f>
        <v>0</v>
      </c>
      <c r="V97" s="59">
        <f t="shared" si="143"/>
        <v>23625.39</v>
      </c>
      <c r="W97" s="58">
        <f>+ROUND((N97*0.25)*'Distribution Wksht'!$E$16,2)</f>
        <v>53509.53</v>
      </c>
      <c r="X97" s="58">
        <f>+ROUND((O97*0.25)*'Distribution Wksht'!$E$16,2)</f>
        <v>0</v>
      </c>
      <c r="Y97" s="59">
        <f t="shared" si="144"/>
        <v>53509.53</v>
      </c>
      <c r="Z97" s="58">
        <f>+ROUND((N97*0.25)*'Distribution Wksht'!$E$17,2)</f>
        <v>74546.539999999994</v>
      </c>
      <c r="AA97" s="58">
        <f>+ROUND((O97*0.25)*'Distribution Wksht'!$E$17,2)</f>
        <v>0</v>
      </c>
      <c r="AB97" s="59">
        <f t="shared" si="145"/>
        <v>74546.539999999994</v>
      </c>
      <c r="AC97" s="58">
        <f>+ROUND((N97*0.25)*'Distribution Wksht'!$E$18,2)</f>
        <v>75501.740000000005</v>
      </c>
      <c r="AD97" s="58">
        <f>+ROUND((O97*0.25)*'Distribution Wksht'!$E$18,2)</f>
        <v>0</v>
      </c>
      <c r="AE97" s="59">
        <f t="shared" si="146"/>
        <v>75501.740000000005</v>
      </c>
      <c r="AF97" s="58">
        <f t="shared" si="147"/>
        <v>261643.24</v>
      </c>
      <c r="AG97" s="58">
        <f t="shared" si="147"/>
        <v>0</v>
      </c>
      <c r="AH97" s="59">
        <f t="shared" si="148"/>
        <v>261643.24</v>
      </c>
      <c r="AI97" s="147"/>
      <c r="AJ97" s="97">
        <f>+ROUND((N97*0.25)*'Distribution Wksht'!$L$14,2)</f>
        <v>34460.04</v>
      </c>
      <c r="AK97" s="58">
        <f>+ROUND((O97*0.25)*'Distribution Wksht'!$L$14,2)</f>
        <v>0</v>
      </c>
      <c r="AL97" s="59">
        <f t="shared" si="149"/>
        <v>34460.04</v>
      </c>
      <c r="AM97" s="58">
        <f>+ROUND((N97*0.25)*'Distribution Wksht'!$L$15,2)</f>
        <v>23625.39</v>
      </c>
      <c r="AN97" s="58">
        <f>+ROUND((O97*0.25)*'Distribution Wksht'!$L$15,2)</f>
        <v>0</v>
      </c>
      <c r="AO97" s="59">
        <f t="shared" si="150"/>
        <v>23625.39</v>
      </c>
      <c r="AP97" s="58">
        <f>+ROUND((N97*0.25)*'Distribution Wksht'!$L$16,2)</f>
        <v>53509.53</v>
      </c>
      <c r="AQ97" s="58">
        <f>+ROUND((O97*0.25)*'Distribution Wksht'!$L$16,2)</f>
        <v>0</v>
      </c>
      <c r="AR97" s="59">
        <f t="shared" si="151"/>
        <v>53509.53</v>
      </c>
      <c r="AS97" s="58">
        <f>+ROUND((N97*0.25)*'Distribution Wksht'!$L$17,2)</f>
        <v>74546.539999999994</v>
      </c>
      <c r="AT97" s="58">
        <f>+ROUND((O97*0.25)*'Distribution Wksht'!$L$17,2)</f>
        <v>0</v>
      </c>
      <c r="AU97" s="59">
        <f t="shared" si="152"/>
        <v>74546.539999999994</v>
      </c>
      <c r="AV97" s="58">
        <f>+ROUND((N97*0.25)*'Distribution Wksht'!$L$18,2)</f>
        <v>75501.740000000005</v>
      </c>
      <c r="AW97" s="58">
        <f>+ROUND((O97*0.25)*'Distribution Wksht'!$L$18,2)</f>
        <v>0</v>
      </c>
      <c r="AX97" s="59">
        <f t="shared" si="153"/>
        <v>75501.740000000005</v>
      </c>
      <c r="AY97" s="58">
        <f t="shared" si="154"/>
        <v>261643.24</v>
      </c>
      <c r="AZ97" s="58">
        <f t="shared" si="154"/>
        <v>0</v>
      </c>
      <c r="BA97" s="59">
        <f t="shared" si="155"/>
        <v>261643.24</v>
      </c>
      <c r="BC97" s="97">
        <f>+ROUND((N97*0.25)*'Distribution Wksht'!$S$14,2)</f>
        <v>33822.42</v>
      </c>
      <c r="BD97" s="58">
        <f>+ROUND((O97*0.25)*'Distribution Wksht'!$S$14,2)</f>
        <v>0</v>
      </c>
      <c r="BE97" s="59">
        <f t="shared" si="156"/>
        <v>33822.42</v>
      </c>
      <c r="BF97" s="58">
        <f>+ROUND((N97*0.25)*'Distribution Wksht'!$S$15,2)</f>
        <v>23246.38</v>
      </c>
      <c r="BG97" s="58">
        <f>+ROUND((O97*0.25)*'Distribution Wksht'!$S$15,2)</f>
        <v>0</v>
      </c>
      <c r="BH97" s="59">
        <f t="shared" si="157"/>
        <v>23246.38</v>
      </c>
      <c r="BI97" s="58">
        <f>+ROUND((N97*0.25)*'Distribution Wksht'!$S$16,2)</f>
        <v>54405.46</v>
      </c>
      <c r="BJ97" s="58">
        <f>+ROUND((O97*0.25)*'Distribution Wksht'!$S$16,2)</f>
        <v>0</v>
      </c>
      <c r="BK97" s="59">
        <f t="shared" si="158"/>
        <v>54405.46</v>
      </c>
      <c r="BL97" s="58">
        <f>+ROUND((N97*0.25)*'Distribution Wksht'!$S$17,2)</f>
        <v>75088.100000000006</v>
      </c>
      <c r="BM97" s="58">
        <f>+ROUND((O97*0.25)*'Distribution Wksht'!$S$17,2)</f>
        <v>0</v>
      </c>
      <c r="BN97" s="59">
        <f t="shared" si="159"/>
        <v>75088.100000000006</v>
      </c>
      <c r="BO97" s="58">
        <f>+ROUND((N97*0.25)*'Distribution Wksht'!$S$18,2)</f>
        <v>75080.86</v>
      </c>
      <c r="BP97" s="58">
        <f>+ROUND((O97*0.25)*'Distribution Wksht'!$S$18,2)</f>
        <v>0</v>
      </c>
      <c r="BQ97" s="59">
        <f t="shared" si="160"/>
        <v>75080.86</v>
      </c>
      <c r="BR97" s="58">
        <f t="shared" si="161"/>
        <v>261643.22000000003</v>
      </c>
      <c r="BS97" s="58">
        <f t="shared" si="161"/>
        <v>0</v>
      </c>
      <c r="BT97" s="59">
        <f t="shared" si="162"/>
        <v>261643.22000000003</v>
      </c>
      <c r="BV97" s="97">
        <f>+ROUND((N97*0.25)*'Distribution Wksht'!$Z$14,2)</f>
        <v>33822.42</v>
      </c>
      <c r="BW97" s="58">
        <f>+ROUND((O97*0.25)*'Distribution Wksht'!$Z$14,2)</f>
        <v>0</v>
      </c>
      <c r="BX97" s="59">
        <f t="shared" si="163"/>
        <v>33822.42</v>
      </c>
      <c r="BY97" s="58">
        <f>+ROUND((N97*0.25)*'Distribution Wksht'!$Z$15,2)</f>
        <v>23246.38</v>
      </c>
      <c r="BZ97" s="58">
        <f>+ROUND((O97*0.25)*'Distribution Wksht'!$Z$15,2)</f>
        <v>0</v>
      </c>
      <c r="CA97" s="59">
        <f t="shared" si="164"/>
        <v>23246.38</v>
      </c>
      <c r="CB97" s="58">
        <f>+ROUND((N97*0.25)*'Distribution Wksht'!$Z$16,2)</f>
        <v>54405.46</v>
      </c>
      <c r="CC97" s="58">
        <f>+ROUND((O97*0.25)*'Distribution Wksht'!$Z$16,2)</f>
        <v>0</v>
      </c>
      <c r="CD97" s="59">
        <f t="shared" si="165"/>
        <v>54405.46</v>
      </c>
      <c r="CE97" s="58">
        <f>+ROUND((N97*0.25)*'Distribution Wksht'!$Z$17,2)</f>
        <v>75088.100000000006</v>
      </c>
      <c r="CF97" s="58">
        <f>+ROUND((O97*0.25)*'Distribution Wksht'!$Z$17,2)</f>
        <v>0</v>
      </c>
      <c r="CG97" s="59">
        <f t="shared" si="166"/>
        <v>75088.100000000006</v>
      </c>
      <c r="CH97" s="58">
        <f>+ROUND((N97*0.25)*'Distribution Wksht'!$Z$18,2)</f>
        <v>75080.86</v>
      </c>
      <c r="CI97" s="58">
        <f>+ROUND((O97*0.25)*'Distribution Wksht'!$Z$18,2)</f>
        <v>0</v>
      </c>
      <c r="CJ97" s="59">
        <f t="shared" si="167"/>
        <v>75080.86</v>
      </c>
      <c r="CK97" s="58">
        <f t="shared" si="168"/>
        <v>261643.22000000003</v>
      </c>
      <c r="CL97" s="58">
        <f t="shared" si="169"/>
        <v>0</v>
      </c>
      <c r="CM97" s="59">
        <f t="shared" si="170"/>
        <v>261643.22000000003</v>
      </c>
      <c r="CO97" s="97">
        <f t="shared" si="171"/>
        <v>136564.91999999998</v>
      </c>
      <c r="CP97" s="58">
        <f t="shared" si="171"/>
        <v>0</v>
      </c>
      <c r="CQ97" s="59">
        <f t="shared" si="172"/>
        <v>136564.91999999998</v>
      </c>
      <c r="CR97" s="58">
        <f t="shared" si="173"/>
        <v>93743.540000000008</v>
      </c>
      <c r="CS97" s="58">
        <f t="shared" si="173"/>
        <v>0</v>
      </c>
      <c r="CT97" s="59">
        <f t="shared" si="174"/>
        <v>93743.540000000008</v>
      </c>
      <c r="CU97" s="58">
        <f t="shared" si="175"/>
        <v>215829.97999999998</v>
      </c>
      <c r="CV97" s="58">
        <f t="shared" si="175"/>
        <v>0</v>
      </c>
      <c r="CW97" s="59">
        <f t="shared" si="176"/>
        <v>215829.97999999998</v>
      </c>
      <c r="CX97" s="58">
        <f t="shared" si="177"/>
        <v>299269.28000000003</v>
      </c>
      <c r="CY97" s="58">
        <f t="shared" si="177"/>
        <v>0</v>
      </c>
      <c r="CZ97" s="59">
        <f t="shared" si="178"/>
        <v>299269.28000000003</v>
      </c>
      <c r="DA97" s="58">
        <f t="shared" si="179"/>
        <v>301165.2</v>
      </c>
      <c r="DB97" s="58">
        <f t="shared" si="179"/>
        <v>0</v>
      </c>
      <c r="DC97" s="59">
        <f t="shared" si="180"/>
        <v>301165.2</v>
      </c>
      <c r="DD97" s="58">
        <f t="shared" si="181"/>
        <v>1046572.9199999999</v>
      </c>
      <c r="DE97" s="58">
        <f t="shared" si="181"/>
        <v>0</v>
      </c>
      <c r="DF97" s="59">
        <f t="shared" si="182"/>
        <v>1046572.9199999999</v>
      </c>
      <c r="DG97" s="147"/>
    </row>
    <row r="98" spans="1:111" ht="12.75" hidden="1" x14ac:dyDescent="0.2">
      <c r="A98" s="119"/>
      <c r="B98" s="135"/>
      <c r="C98" s="162" t="s">
        <v>251</v>
      </c>
      <c r="D98" s="108"/>
      <c r="E98" s="110"/>
      <c r="F98" s="110"/>
      <c r="G98" s="114"/>
      <c r="H98" s="115"/>
      <c r="I98" s="120">
        <v>1667541.4978506539</v>
      </c>
      <c r="J98" s="120">
        <v>0</v>
      </c>
      <c r="K98" s="120">
        <v>0</v>
      </c>
      <c r="L98" s="110">
        <f t="shared" si="140"/>
        <v>1667541.4978506539</v>
      </c>
      <c r="M98" s="163"/>
      <c r="N98" s="164">
        <f t="shared" si="141"/>
        <v>1667541.4978506539</v>
      </c>
      <c r="O98" s="164">
        <f t="shared" si="141"/>
        <v>0</v>
      </c>
      <c r="Q98" s="96">
        <f>+ROUND((N98*0.25)*'Distribution Wksht'!$E$14,2)</f>
        <v>54906.400000000001</v>
      </c>
      <c r="R98" s="56">
        <f>+ROUND((O98*0.25)*'Distribution Wksht'!$E$14,2)</f>
        <v>0</v>
      </c>
      <c r="S98" s="57">
        <f t="shared" si="142"/>
        <v>54906.400000000001</v>
      </c>
      <c r="T98" s="56">
        <f>+ROUND((N98*0.25)*'Distribution Wksht'!$E$15,2)</f>
        <v>37643.160000000003</v>
      </c>
      <c r="U98" s="56">
        <f>+ROUND((O98*0.25)*'Distribution Wksht'!$E$15,2)</f>
        <v>0</v>
      </c>
      <c r="V98" s="57">
        <f t="shared" si="143"/>
        <v>37643.160000000003</v>
      </c>
      <c r="W98" s="56">
        <f>+ROUND((N98*0.25)*'Distribution Wksht'!$E$16,2)</f>
        <v>85258.62</v>
      </c>
      <c r="X98" s="56">
        <f>+ROUND((O98*0.25)*'Distribution Wksht'!$E$16,2)</f>
        <v>0</v>
      </c>
      <c r="Y98" s="57">
        <f t="shared" si="144"/>
        <v>85258.62</v>
      </c>
      <c r="Z98" s="56">
        <f>+ROUND((N98*0.25)*'Distribution Wksht'!$E$17,2)</f>
        <v>118777.62</v>
      </c>
      <c r="AA98" s="56">
        <f>+ROUND((O98*0.25)*'Distribution Wksht'!$E$17,2)</f>
        <v>0</v>
      </c>
      <c r="AB98" s="57">
        <f t="shared" si="145"/>
        <v>118777.62</v>
      </c>
      <c r="AC98" s="56">
        <f>+ROUND((N98*0.25)*'Distribution Wksht'!$E$18,2)</f>
        <v>120299.58</v>
      </c>
      <c r="AD98" s="56">
        <f>+ROUND((O98*0.25)*'Distribution Wksht'!$E$18,2)</f>
        <v>0</v>
      </c>
      <c r="AE98" s="57">
        <f t="shared" si="146"/>
        <v>120299.58</v>
      </c>
      <c r="AF98" s="56">
        <f t="shared" si="147"/>
        <v>416885.38</v>
      </c>
      <c r="AG98" s="56">
        <f t="shared" si="147"/>
        <v>0</v>
      </c>
      <c r="AH98" s="57">
        <f t="shared" si="148"/>
        <v>416885.38</v>
      </c>
      <c r="AI98" s="147"/>
      <c r="AJ98" s="96">
        <f>+ROUND((N98*0.25)*'Distribution Wksht'!$L$14,2)</f>
        <v>54906.400000000001</v>
      </c>
      <c r="AK98" s="56">
        <f>+ROUND((O98*0.25)*'Distribution Wksht'!$L$14,2)</f>
        <v>0</v>
      </c>
      <c r="AL98" s="57">
        <f t="shared" si="149"/>
        <v>54906.400000000001</v>
      </c>
      <c r="AM98" s="56">
        <f>+ROUND((N98*0.25)*'Distribution Wksht'!$L$15,2)</f>
        <v>37643.160000000003</v>
      </c>
      <c r="AN98" s="56">
        <f>+ROUND((O98*0.25)*'Distribution Wksht'!$L$15,2)</f>
        <v>0</v>
      </c>
      <c r="AO98" s="57">
        <f t="shared" si="150"/>
        <v>37643.160000000003</v>
      </c>
      <c r="AP98" s="56">
        <f>+ROUND((N98*0.25)*'Distribution Wksht'!$L$16,2)</f>
        <v>85258.62</v>
      </c>
      <c r="AQ98" s="56">
        <f>+ROUND((O98*0.25)*'Distribution Wksht'!$L$16,2)</f>
        <v>0</v>
      </c>
      <c r="AR98" s="57">
        <f t="shared" si="151"/>
        <v>85258.62</v>
      </c>
      <c r="AS98" s="56">
        <f>+ROUND((N98*0.25)*'Distribution Wksht'!$L$17,2)</f>
        <v>118777.62</v>
      </c>
      <c r="AT98" s="56">
        <f>+ROUND((O98*0.25)*'Distribution Wksht'!$L$17,2)</f>
        <v>0</v>
      </c>
      <c r="AU98" s="57">
        <f t="shared" si="152"/>
        <v>118777.62</v>
      </c>
      <c r="AV98" s="56">
        <f>+ROUND((N98*0.25)*'Distribution Wksht'!$L$18,2)</f>
        <v>120299.58</v>
      </c>
      <c r="AW98" s="56">
        <f>+ROUND((O98*0.25)*'Distribution Wksht'!$L$18,2)</f>
        <v>0</v>
      </c>
      <c r="AX98" s="57">
        <f t="shared" si="153"/>
        <v>120299.58</v>
      </c>
      <c r="AY98" s="56">
        <f t="shared" si="154"/>
        <v>416885.38</v>
      </c>
      <c r="AZ98" s="56">
        <f t="shared" si="154"/>
        <v>0</v>
      </c>
      <c r="BA98" s="57">
        <f t="shared" si="155"/>
        <v>416885.38</v>
      </c>
      <c r="BC98" s="96">
        <f>+ROUND((N98*0.25)*'Distribution Wksht'!$S$14,2)</f>
        <v>53890.46</v>
      </c>
      <c r="BD98" s="56">
        <f>+ROUND((O98*0.25)*'Distribution Wksht'!$S$14,2)</f>
        <v>0</v>
      </c>
      <c r="BE98" s="57">
        <f t="shared" si="156"/>
        <v>53890.46</v>
      </c>
      <c r="BF98" s="56">
        <f>+ROUND((N98*0.25)*'Distribution Wksht'!$S$15,2)</f>
        <v>37039.279999999999</v>
      </c>
      <c r="BG98" s="56">
        <f>+ROUND((O98*0.25)*'Distribution Wksht'!$S$15,2)</f>
        <v>0</v>
      </c>
      <c r="BH98" s="57">
        <f t="shared" si="157"/>
        <v>37039.279999999999</v>
      </c>
      <c r="BI98" s="56">
        <f>+ROUND((N98*0.25)*'Distribution Wksht'!$S$16,2)</f>
        <v>86686.14</v>
      </c>
      <c r="BJ98" s="56">
        <f>+ROUND((O98*0.25)*'Distribution Wksht'!$S$16,2)</f>
        <v>0</v>
      </c>
      <c r="BK98" s="57">
        <f t="shared" si="158"/>
        <v>86686.14</v>
      </c>
      <c r="BL98" s="56">
        <f>+ROUND((N98*0.25)*'Distribution Wksht'!$S$17,2)</f>
        <v>119640.52</v>
      </c>
      <c r="BM98" s="56">
        <f>+ROUND((O98*0.25)*'Distribution Wksht'!$S$17,2)</f>
        <v>0</v>
      </c>
      <c r="BN98" s="57">
        <f t="shared" si="159"/>
        <v>119640.52</v>
      </c>
      <c r="BO98" s="56">
        <f>+ROUND((N98*0.25)*'Distribution Wksht'!$S$18,2)</f>
        <v>119628.97</v>
      </c>
      <c r="BP98" s="56">
        <f>+ROUND((O98*0.25)*'Distribution Wksht'!$S$18,2)</f>
        <v>0</v>
      </c>
      <c r="BQ98" s="57">
        <f t="shared" si="160"/>
        <v>119628.97</v>
      </c>
      <c r="BR98" s="56">
        <f t="shared" si="161"/>
        <v>416885.37</v>
      </c>
      <c r="BS98" s="56">
        <f t="shared" si="161"/>
        <v>0</v>
      </c>
      <c r="BT98" s="57">
        <f t="shared" si="162"/>
        <v>416885.37</v>
      </c>
      <c r="BV98" s="96">
        <f>+ROUND((N98*0.25)*'Distribution Wksht'!$Z$14,2)</f>
        <v>53890.46</v>
      </c>
      <c r="BW98" s="56">
        <f>+ROUND((O98*0.25)*'Distribution Wksht'!$Z$14,2)</f>
        <v>0</v>
      </c>
      <c r="BX98" s="57">
        <f t="shared" si="163"/>
        <v>53890.46</v>
      </c>
      <c r="BY98" s="56">
        <f>+ROUND((N98*0.25)*'Distribution Wksht'!$Z$15,2)</f>
        <v>37039.279999999999</v>
      </c>
      <c r="BZ98" s="56">
        <f>+ROUND((O98*0.25)*'Distribution Wksht'!$Z$15,2)</f>
        <v>0</v>
      </c>
      <c r="CA98" s="57">
        <f t="shared" si="164"/>
        <v>37039.279999999999</v>
      </c>
      <c r="CB98" s="56">
        <f>+ROUND((N98*0.25)*'Distribution Wksht'!$Z$16,2)</f>
        <v>86686.14</v>
      </c>
      <c r="CC98" s="56">
        <f>+ROUND((O98*0.25)*'Distribution Wksht'!$Z$16,2)</f>
        <v>0</v>
      </c>
      <c r="CD98" s="57">
        <f t="shared" si="165"/>
        <v>86686.14</v>
      </c>
      <c r="CE98" s="56">
        <f>+ROUND((N98*0.25)*'Distribution Wksht'!$Z$17,2)</f>
        <v>119640.52</v>
      </c>
      <c r="CF98" s="56">
        <f>+ROUND((O98*0.25)*'Distribution Wksht'!$Z$17,2)</f>
        <v>0</v>
      </c>
      <c r="CG98" s="57">
        <f t="shared" si="166"/>
        <v>119640.52</v>
      </c>
      <c r="CH98" s="56">
        <f>+ROUND((N98*0.25)*'Distribution Wksht'!$Z$18,2)</f>
        <v>119628.97</v>
      </c>
      <c r="CI98" s="56">
        <f>+ROUND((O98*0.25)*'Distribution Wksht'!$Z$18,2)</f>
        <v>0</v>
      </c>
      <c r="CJ98" s="57">
        <f t="shared" si="167"/>
        <v>119628.97</v>
      </c>
      <c r="CK98" s="56">
        <f t="shared" si="168"/>
        <v>416885.37</v>
      </c>
      <c r="CL98" s="56">
        <f t="shared" si="169"/>
        <v>0</v>
      </c>
      <c r="CM98" s="57">
        <f t="shared" si="170"/>
        <v>416885.37</v>
      </c>
      <c r="CO98" s="96">
        <f t="shared" si="171"/>
        <v>217593.72</v>
      </c>
      <c r="CP98" s="56">
        <f t="shared" si="171"/>
        <v>0</v>
      </c>
      <c r="CQ98" s="57">
        <f t="shared" si="172"/>
        <v>217593.72</v>
      </c>
      <c r="CR98" s="56">
        <f t="shared" si="173"/>
        <v>149364.88</v>
      </c>
      <c r="CS98" s="56">
        <f t="shared" si="173"/>
        <v>0</v>
      </c>
      <c r="CT98" s="57">
        <f t="shared" si="174"/>
        <v>149364.88</v>
      </c>
      <c r="CU98" s="56">
        <f t="shared" si="175"/>
        <v>343889.52</v>
      </c>
      <c r="CV98" s="56">
        <f t="shared" si="175"/>
        <v>0</v>
      </c>
      <c r="CW98" s="57">
        <f t="shared" si="176"/>
        <v>343889.52</v>
      </c>
      <c r="CX98" s="56">
        <f t="shared" si="177"/>
        <v>476836.28</v>
      </c>
      <c r="CY98" s="56">
        <f t="shared" si="177"/>
        <v>0</v>
      </c>
      <c r="CZ98" s="57">
        <f t="shared" si="178"/>
        <v>476836.28</v>
      </c>
      <c r="DA98" s="56">
        <f t="shared" si="179"/>
        <v>479857.1</v>
      </c>
      <c r="DB98" s="56">
        <f t="shared" si="179"/>
        <v>0</v>
      </c>
      <c r="DC98" s="57">
        <f t="shared" si="180"/>
        <v>479857.1</v>
      </c>
      <c r="DD98" s="56">
        <f t="shared" si="181"/>
        <v>1667541.5</v>
      </c>
      <c r="DE98" s="56">
        <f t="shared" si="181"/>
        <v>0</v>
      </c>
      <c r="DF98" s="57">
        <f t="shared" si="182"/>
        <v>1667541.5</v>
      </c>
      <c r="DG98" s="147"/>
    </row>
    <row r="99" spans="1:111" ht="13.5" hidden="1" thickBot="1" x14ac:dyDescent="0.25">
      <c r="A99" s="121">
        <v>81606</v>
      </c>
      <c r="B99" s="136">
        <f>VLOOKUP(A99,'[6]Results - LPR'!$A$2:$C$93,3,FALSE)</f>
        <v>832476287</v>
      </c>
      <c r="C99" s="167" t="s">
        <v>292</v>
      </c>
      <c r="D99" s="107"/>
      <c r="E99" s="111"/>
      <c r="F99" s="111"/>
      <c r="G99" s="112"/>
      <c r="H99" s="113"/>
      <c r="I99" s="122">
        <v>60474.401135654181</v>
      </c>
      <c r="J99" s="122">
        <v>0</v>
      </c>
      <c r="K99" s="122">
        <v>0</v>
      </c>
      <c r="L99" s="111">
        <f t="shared" si="140"/>
        <v>60474.401135654181</v>
      </c>
      <c r="M99" s="163"/>
      <c r="N99" s="164">
        <f t="shared" si="141"/>
        <v>60474.401135654181</v>
      </c>
      <c r="O99" s="164">
        <f t="shared" si="141"/>
        <v>0</v>
      </c>
      <c r="P99" s="163"/>
      <c r="Q99" s="97">
        <f>+ROUND((N99*0.25)*'Distribution Wksht'!$E$14,2)</f>
        <v>1991.21</v>
      </c>
      <c r="R99" s="58">
        <f>+ROUND((O99*0.25)*'Distribution Wksht'!$E$14,2)</f>
        <v>0</v>
      </c>
      <c r="S99" s="59">
        <f t="shared" si="142"/>
        <v>1991.21</v>
      </c>
      <c r="T99" s="58">
        <f>+ROUND((N99*0.25)*'Distribution Wksht'!$E$15,2)</f>
        <v>1365.15</v>
      </c>
      <c r="U99" s="58">
        <f>+ROUND((O99*0.25)*'Distribution Wksht'!$E$15,2)</f>
        <v>0</v>
      </c>
      <c r="V99" s="59">
        <f t="shared" si="143"/>
        <v>1365.15</v>
      </c>
      <c r="W99" s="58">
        <f>+ROUND((N99*0.25)*'Distribution Wksht'!$E$16,2)</f>
        <v>3091.96</v>
      </c>
      <c r="X99" s="58">
        <f>+ROUND((O99*0.25)*'Distribution Wksht'!$E$16,2)</f>
        <v>0</v>
      </c>
      <c r="Y99" s="59">
        <f t="shared" si="144"/>
        <v>3091.96</v>
      </c>
      <c r="Z99" s="58">
        <f>+ROUND((N99*0.25)*'Distribution Wksht'!$E$17,2)</f>
        <v>4307.54</v>
      </c>
      <c r="AA99" s="58">
        <f>+ROUND((O99*0.25)*'Distribution Wksht'!$E$17,2)</f>
        <v>0</v>
      </c>
      <c r="AB99" s="59">
        <f t="shared" si="145"/>
        <v>4307.54</v>
      </c>
      <c r="AC99" s="58">
        <f>+ROUND((N99*0.25)*'Distribution Wksht'!$E$18,2)</f>
        <v>4362.74</v>
      </c>
      <c r="AD99" s="58">
        <f>+ROUND((O99*0.25)*'Distribution Wksht'!$E$18,2)</f>
        <v>0</v>
      </c>
      <c r="AE99" s="59">
        <f t="shared" si="146"/>
        <v>4362.74</v>
      </c>
      <c r="AF99" s="58">
        <f t="shared" si="147"/>
        <v>15118.6</v>
      </c>
      <c r="AG99" s="58">
        <f t="shared" si="147"/>
        <v>0</v>
      </c>
      <c r="AH99" s="59">
        <f t="shared" si="148"/>
        <v>15118.6</v>
      </c>
      <c r="AI99" s="147"/>
      <c r="AJ99" s="97">
        <f>+ROUND((N99*0.25)*'Distribution Wksht'!$L$14,2)</f>
        <v>1991.21</v>
      </c>
      <c r="AK99" s="58">
        <f>+ROUND((O99*0.25)*'Distribution Wksht'!$L$14,2)</f>
        <v>0</v>
      </c>
      <c r="AL99" s="59">
        <f t="shared" si="149"/>
        <v>1991.21</v>
      </c>
      <c r="AM99" s="58">
        <f>+ROUND((N99*0.25)*'Distribution Wksht'!$L$15,2)</f>
        <v>1365.15</v>
      </c>
      <c r="AN99" s="58">
        <f>+ROUND((O99*0.25)*'Distribution Wksht'!$L$15,2)</f>
        <v>0</v>
      </c>
      <c r="AO99" s="59">
        <f t="shared" si="150"/>
        <v>1365.15</v>
      </c>
      <c r="AP99" s="58">
        <f>+ROUND((N99*0.25)*'Distribution Wksht'!$L$16,2)</f>
        <v>3091.96</v>
      </c>
      <c r="AQ99" s="58">
        <f>+ROUND((O99*0.25)*'Distribution Wksht'!$L$16,2)</f>
        <v>0</v>
      </c>
      <c r="AR99" s="59">
        <f t="shared" si="151"/>
        <v>3091.96</v>
      </c>
      <c r="AS99" s="58">
        <f>+ROUND((N99*0.25)*'Distribution Wksht'!$L$17,2)</f>
        <v>4307.54</v>
      </c>
      <c r="AT99" s="58">
        <f>+ROUND((O99*0.25)*'Distribution Wksht'!$L$17,2)</f>
        <v>0</v>
      </c>
      <c r="AU99" s="59">
        <f t="shared" si="152"/>
        <v>4307.54</v>
      </c>
      <c r="AV99" s="58">
        <f>+ROUND((N99*0.25)*'Distribution Wksht'!$L$18,2)</f>
        <v>4362.74</v>
      </c>
      <c r="AW99" s="58">
        <f>+ROUND((O99*0.25)*'Distribution Wksht'!$L$18,2)</f>
        <v>0</v>
      </c>
      <c r="AX99" s="59">
        <f t="shared" si="153"/>
        <v>4362.74</v>
      </c>
      <c r="AY99" s="58">
        <f t="shared" si="154"/>
        <v>15118.6</v>
      </c>
      <c r="AZ99" s="58">
        <f t="shared" si="154"/>
        <v>0</v>
      </c>
      <c r="BA99" s="59">
        <f t="shared" si="155"/>
        <v>15118.6</v>
      </c>
      <c r="BC99" s="165">
        <f>+ROUND((N99*0.25)*'Distribution Wksht'!$S$14,2)</f>
        <v>1954.37</v>
      </c>
      <c r="BD99" s="164">
        <f>+ROUND((O99*0.25)*'Distribution Wksht'!$S$14,2)</f>
        <v>0</v>
      </c>
      <c r="BE99" s="166">
        <f t="shared" si="156"/>
        <v>1954.37</v>
      </c>
      <c r="BF99" s="164">
        <f>+ROUND((N99*0.25)*'Distribution Wksht'!$S$15,2)</f>
        <v>1343.25</v>
      </c>
      <c r="BG99" s="164">
        <f>+ROUND((O99*0.25)*'Distribution Wksht'!$S$15,2)</f>
        <v>0</v>
      </c>
      <c r="BH99" s="166">
        <f t="shared" si="157"/>
        <v>1343.25</v>
      </c>
      <c r="BI99" s="164">
        <f>+ROUND((N99*0.25)*'Distribution Wksht'!$S$16,2)</f>
        <v>3143.73</v>
      </c>
      <c r="BJ99" s="164">
        <f>+ROUND((O99*0.25)*'Distribution Wksht'!$S$16,2)</f>
        <v>0</v>
      </c>
      <c r="BK99" s="166">
        <f t="shared" si="158"/>
        <v>3143.73</v>
      </c>
      <c r="BL99" s="164">
        <f>+ROUND((N99*0.25)*'Distribution Wksht'!$S$17,2)</f>
        <v>4338.84</v>
      </c>
      <c r="BM99" s="164">
        <f>+ROUND((O99*0.25)*'Distribution Wksht'!$S$17,2)</f>
        <v>0</v>
      </c>
      <c r="BN99" s="166">
        <f t="shared" si="159"/>
        <v>4338.84</v>
      </c>
      <c r="BO99" s="164">
        <f>+ROUND((N99*0.25)*'Distribution Wksht'!$S$18,2)</f>
        <v>4338.42</v>
      </c>
      <c r="BP99" s="164">
        <f>+ROUND((O99*0.25)*'Distribution Wksht'!$S$18,2)</f>
        <v>0</v>
      </c>
      <c r="BQ99" s="166">
        <f t="shared" si="160"/>
        <v>4338.42</v>
      </c>
      <c r="BR99" s="164">
        <f t="shared" si="161"/>
        <v>15118.61</v>
      </c>
      <c r="BS99" s="164">
        <f t="shared" si="161"/>
        <v>0</v>
      </c>
      <c r="BT99" s="166">
        <f t="shared" si="162"/>
        <v>15118.61</v>
      </c>
      <c r="BV99" s="97">
        <f>+ROUND((N99*0.25)*'Distribution Wksht'!$Z$14,2)</f>
        <v>1954.37</v>
      </c>
      <c r="BW99" s="58">
        <f>+ROUND((O99*0.25)*'Distribution Wksht'!$Z$14,2)</f>
        <v>0</v>
      </c>
      <c r="BX99" s="59">
        <f t="shared" si="163"/>
        <v>1954.37</v>
      </c>
      <c r="BY99" s="58">
        <f>+ROUND((N99*0.25)*'Distribution Wksht'!$Z$15,2)</f>
        <v>1343.25</v>
      </c>
      <c r="BZ99" s="58">
        <f>+ROUND((O99*0.25)*'Distribution Wksht'!$Z$15,2)</f>
        <v>0</v>
      </c>
      <c r="CA99" s="59">
        <f t="shared" si="164"/>
        <v>1343.25</v>
      </c>
      <c r="CB99" s="58">
        <f>+ROUND((N99*0.25)*'Distribution Wksht'!$Z$16,2)</f>
        <v>3143.73</v>
      </c>
      <c r="CC99" s="58">
        <f>+ROUND((O99*0.25)*'Distribution Wksht'!$Z$16,2)</f>
        <v>0</v>
      </c>
      <c r="CD99" s="59">
        <f t="shared" si="165"/>
        <v>3143.73</v>
      </c>
      <c r="CE99" s="58">
        <f>+ROUND((N99*0.25)*'Distribution Wksht'!$Z$17,2)</f>
        <v>4338.84</v>
      </c>
      <c r="CF99" s="58">
        <f>+ROUND((O99*0.25)*'Distribution Wksht'!$Z$17,2)</f>
        <v>0</v>
      </c>
      <c r="CG99" s="59">
        <f t="shared" si="166"/>
        <v>4338.84</v>
      </c>
      <c r="CH99" s="58">
        <f>+ROUND((N99*0.25)*'Distribution Wksht'!$Z$18,2)</f>
        <v>4338.42</v>
      </c>
      <c r="CI99" s="58">
        <f>+ROUND((O99*0.25)*'Distribution Wksht'!$Z$18,2)</f>
        <v>0</v>
      </c>
      <c r="CJ99" s="59">
        <f t="shared" si="167"/>
        <v>4338.42</v>
      </c>
      <c r="CK99" s="58">
        <f t="shared" si="168"/>
        <v>15118.61</v>
      </c>
      <c r="CL99" s="58">
        <f t="shared" si="169"/>
        <v>0</v>
      </c>
      <c r="CM99" s="59">
        <f t="shared" si="170"/>
        <v>15118.61</v>
      </c>
      <c r="CO99" s="97">
        <f t="shared" si="171"/>
        <v>7891.16</v>
      </c>
      <c r="CP99" s="58">
        <f t="shared" si="171"/>
        <v>0</v>
      </c>
      <c r="CQ99" s="59">
        <f t="shared" si="172"/>
        <v>7891.16</v>
      </c>
      <c r="CR99" s="58">
        <f t="shared" si="173"/>
        <v>5416.8</v>
      </c>
      <c r="CS99" s="58">
        <f t="shared" si="173"/>
        <v>0</v>
      </c>
      <c r="CT99" s="59">
        <f t="shared" si="174"/>
        <v>5416.8</v>
      </c>
      <c r="CU99" s="58">
        <f t="shared" si="175"/>
        <v>12471.38</v>
      </c>
      <c r="CV99" s="58">
        <f t="shared" si="175"/>
        <v>0</v>
      </c>
      <c r="CW99" s="59">
        <f t="shared" si="176"/>
        <v>12471.38</v>
      </c>
      <c r="CX99" s="58">
        <f t="shared" si="177"/>
        <v>17292.760000000002</v>
      </c>
      <c r="CY99" s="58">
        <f t="shared" si="177"/>
        <v>0</v>
      </c>
      <c r="CZ99" s="59">
        <f t="shared" si="178"/>
        <v>17292.760000000002</v>
      </c>
      <c r="DA99" s="58">
        <f t="shared" si="179"/>
        <v>17402.32</v>
      </c>
      <c r="DB99" s="58">
        <f t="shared" si="179"/>
        <v>0</v>
      </c>
      <c r="DC99" s="59">
        <f t="shared" si="180"/>
        <v>17402.32</v>
      </c>
      <c r="DD99" s="58">
        <f t="shared" si="181"/>
        <v>60474.42</v>
      </c>
      <c r="DE99" s="58">
        <f t="shared" si="181"/>
        <v>0</v>
      </c>
      <c r="DF99" s="59">
        <f t="shared" si="182"/>
        <v>60474.42</v>
      </c>
      <c r="DG99" s="147"/>
    </row>
    <row r="100" spans="1:111" ht="12.75" thickBot="1" x14ac:dyDescent="0.25">
      <c r="C100" s="125" t="s">
        <v>273</v>
      </c>
      <c r="D100" s="43"/>
      <c r="E100" s="60">
        <v>973718528.54303908</v>
      </c>
      <c r="F100" s="60">
        <v>1026917965.8569316</v>
      </c>
      <c r="G100" s="61">
        <v>1.121817113061421</v>
      </c>
      <c r="H100" s="62">
        <v>1.3701144412224862</v>
      </c>
      <c r="I100" s="60">
        <f>+SUM(I8:I91)</f>
        <v>33959542.408835091</v>
      </c>
      <c r="J100" s="60">
        <f>+SUM(J8:J91)</f>
        <v>399602.09213503374</v>
      </c>
      <c r="K100" s="60">
        <f>+SUM(K8:K91)</f>
        <v>96446334.150000006</v>
      </c>
      <c r="L100" s="60">
        <f>+SUM(L8:L91)</f>
        <v>130805478.65097018</v>
      </c>
      <c r="N100" s="100">
        <f>+SUM(N8:N91)</f>
        <v>33959542.408835091</v>
      </c>
      <c r="O100" s="102">
        <f>+SUM(O8:O91)</f>
        <v>399601.66563512897</v>
      </c>
      <c r="P100" s="58"/>
      <c r="Q100" s="139">
        <f>+SUM(Q8:Q91)</f>
        <v>1118170.74</v>
      </c>
      <c r="R100" s="139">
        <f>+SUM(R8:R91)</f>
        <v>13157.51</v>
      </c>
      <c r="S100" s="140">
        <f t="shared" ref="S100" si="183">+Q100+R100</f>
        <v>1131328.25</v>
      </c>
      <c r="T100" s="139">
        <f t="shared" ref="T100:AH100" si="184">+SUM(T8:T91)</f>
        <v>766604.32</v>
      </c>
      <c r="U100" s="139">
        <f t="shared" si="184"/>
        <v>9020.630000000001</v>
      </c>
      <c r="V100" s="140">
        <f t="shared" si="184"/>
        <v>775624.94999999984</v>
      </c>
      <c r="W100" s="139">
        <f t="shared" si="184"/>
        <v>1736294.7899999998</v>
      </c>
      <c r="X100" s="139">
        <f t="shared" si="184"/>
        <v>20430.969999999998</v>
      </c>
      <c r="Y100" s="140">
        <f t="shared" si="184"/>
        <v>1756725.7600000005</v>
      </c>
      <c r="Z100" s="139">
        <f t="shared" si="184"/>
        <v>2418910.5799999987</v>
      </c>
      <c r="AA100" s="139">
        <f t="shared" si="184"/>
        <v>28463.31</v>
      </c>
      <c r="AB100" s="140">
        <f t="shared" si="184"/>
        <v>2447373.89</v>
      </c>
      <c r="AC100" s="139">
        <f t="shared" si="184"/>
        <v>2449905.19</v>
      </c>
      <c r="AD100" s="139">
        <f t="shared" si="184"/>
        <v>28828.029999999995</v>
      </c>
      <c r="AE100" s="140">
        <f t="shared" si="184"/>
        <v>2478733.2200000002</v>
      </c>
      <c r="AF100" s="139">
        <f t="shared" si="184"/>
        <v>8489885.6199999992</v>
      </c>
      <c r="AG100" s="139">
        <f t="shared" si="184"/>
        <v>99900.45</v>
      </c>
      <c r="AH100" s="140">
        <f t="shared" si="184"/>
        <v>8589786.0700000003</v>
      </c>
      <c r="AJ100" s="100">
        <f>+SUM(AJ8:AJ91)</f>
        <v>1118170.74</v>
      </c>
      <c r="AK100" s="101">
        <f>+SUM(AK8:AK91)</f>
        <v>13157.51</v>
      </c>
      <c r="AL100" s="102">
        <f t="shared" si="101"/>
        <v>1131328.25</v>
      </c>
      <c r="AM100" s="100">
        <f>+SUM(AM8:AM91)</f>
        <v>766604.32</v>
      </c>
      <c r="AN100" s="100">
        <f>+SUM(AN8:AN91)</f>
        <v>9020.630000000001</v>
      </c>
      <c r="AO100" s="100">
        <f t="shared" si="102"/>
        <v>775624.95</v>
      </c>
      <c r="AP100" s="100">
        <f>+SUM(AP8:AP91)</f>
        <v>1736294.7899999998</v>
      </c>
      <c r="AQ100" s="100">
        <f>+SUM(AQ8:AQ91)</f>
        <v>20430.969999999998</v>
      </c>
      <c r="AR100" s="100">
        <f t="shared" si="103"/>
        <v>1756725.7599999998</v>
      </c>
      <c r="AS100" s="100">
        <f>+SUM(AS8:AS91)</f>
        <v>2418910.5799999987</v>
      </c>
      <c r="AT100" s="100">
        <f>+SUM(AT8:AT91)</f>
        <v>28463.31</v>
      </c>
      <c r="AU100" s="100">
        <f t="shared" si="104"/>
        <v>2447373.8899999987</v>
      </c>
      <c r="AV100" s="100">
        <f>+SUM(AV8:AV91)</f>
        <v>2449905.19</v>
      </c>
      <c r="AW100" s="101">
        <f>+SUM(AW8:AW91)</f>
        <v>28828.029999999995</v>
      </c>
      <c r="AX100" s="102">
        <f t="shared" si="105"/>
        <v>2478733.2199999997</v>
      </c>
      <c r="AY100" s="100">
        <f>+SUM(AY8:AY91)</f>
        <v>8489885.6199999992</v>
      </c>
      <c r="AZ100" s="101">
        <f>+SUM(AZ8:AZ91)</f>
        <v>99900.45</v>
      </c>
      <c r="BA100" s="102">
        <f>+SUM(BA8:BA91)</f>
        <v>8589786.0700000003</v>
      </c>
      <c r="BC100" s="100">
        <f>+SUM(BC8:BC98)</f>
        <v>1228642.77</v>
      </c>
      <c r="BD100" s="101">
        <f>+SUM(BD8:BD98)</f>
        <v>15134.359999999999</v>
      </c>
      <c r="BE100" s="102">
        <f t="shared" si="106"/>
        <v>1243777.1300000001</v>
      </c>
      <c r="BF100" s="100">
        <f>+SUM(BF8:BF98)</f>
        <v>844454.61999999988</v>
      </c>
      <c r="BG100" s="101">
        <f>+SUM(BG8:BG98)</f>
        <v>10401.980000000003</v>
      </c>
      <c r="BH100" s="102">
        <f t="shared" ref="BH100" si="185">+BF100+BG100</f>
        <v>854856.59999999986</v>
      </c>
      <c r="BI100" s="100">
        <f>+SUM(BI8:BI98)</f>
        <v>1976348.1500000006</v>
      </c>
      <c r="BJ100" s="101">
        <f>+SUM(BJ8:BJ98)</f>
        <v>24344.609999999997</v>
      </c>
      <c r="BK100" s="102">
        <f t="shared" ref="BK100" si="186">+BI100+BJ100</f>
        <v>2000692.7600000007</v>
      </c>
      <c r="BL100" s="100">
        <f>+SUM(BL8:BL98)</f>
        <v>2727671.4399999995</v>
      </c>
      <c r="BM100" s="101">
        <f>+SUM(BM8:BM98)</f>
        <v>33599.410000000003</v>
      </c>
      <c r="BN100" s="102">
        <f t="shared" ref="BN100" si="187">+BL100+BM100</f>
        <v>2761270.8499999996</v>
      </c>
      <c r="BO100" s="100">
        <f>+SUM(BO8:BO98)</f>
        <v>2727408.1499999985</v>
      </c>
      <c r="BP100" s="101">
        <f>+SUM(BP8:BP98)</f>
        <v>33596.15</v>
      </c>
      <c r="BQ100" s="102">
        <f t="shared" ref="BQ100" si="188">+BO100+BP100</f>
        <v>2761004.2999999984</v>
      </c>
      <c r="BR100" s="100">
        <f>+SUM(BR8:BR98)</f>
        <v>9504525.1300000008</v>
      </c>
      <c r="BS100" s="101">
        <f>+SUM(BS8:BS98)</f>
        <v>117076.51</v>
      </c>
      <c r="BT100" s="102">
        <f t="shared" ref="BT100" si="189">+BR100+BS100</f>
        <v>9621601.6400000006</v>
      </c>
      <c r="BV100" s="100">
        <f>+SUM(BV8:BV91)</f>
        <v>1097481.08</v>
      </c>
      <c r="BW100" s="101">
        <f>+SUM(BW8:BW91)</f>
        <v>12914.019999999999</v>
      </c>
      <c r="BX100" s="102">
        <f t="shared" ref="BX100" si="190">+BV100+BW100</f>
        <v>1110395.1000000001</v>
      </c>
      <c r="BY100" s="100">
        <f>+SUM(BY8:BY91)</f>
        <v>754306.2899999998</v>
      </c>
      <c r="BZ100" s="101">
        <f>+SUM(BZ8:BZ91)</f>
        <v>8875.9300000000021</v>
      </c>
      <c r="CA100" s="102">
        <f t="shared" ref="CA100" si="191">+BY100+BZ100</f>
        <v>763182.21999999986</v>
      </c>
      <c r="CB100" s="100">
        <f>+SUM(CB8:CB91)</f>
        <v>1765366.4400000006</v>
      </c>
      <c r="CC100" s="101">
        <f>+SUM(CC8:CC91)</f>
        <v>20773.059999999998</v>
      </c>
      <c r="CD100" s="102">
        <f t="shared" ref="CD100" si="192">+CB100+CC100</f>
        <v>1786139.5000000007</v>
      </c>
      <c r="CE100" s="100">
        <f>+SUM(CE8:CE91)</f>
        <v>2436483.4699999997</v>
      </c>
      <c r="CF100" s="101">
        <f>+SUM(CF8:CF91)</f>
        <v>28670.100000000002</v>
      </c>
      <c r="CG100" s="102">
        <f t="shared" ref="CG100" si="193">+CE100+CF100</f>
        <v>2465153.5699999998</v>
      </c>
      <c r="CH100" s="100">
        <f>+SUM(CH8:CH91)</f>
        <v>2436248.2899999986</v>
      </c>
      <c r="CI100" s="101">
        <f>+SUM(CI8:CI91)</f>
        <v>28667.31</v>
      </c>
      <c r="CJ100" s="102">
        <f t="shared" ref="CJ100" si="194">+CH100+CI100</f>
        <v>2464915.5999999987</v>
      </c>
      <c r="CK100" s="100">
        <f t="shared" si="168"/>
        <v>8489885.5699999984</v>
      </c>
      <c r="CL100" s="101">
        <f t="shared" si="169"/>
        <v>99900.42</v>
      </c>
      <c r="CM100" s="102">
        <f t="shared" si="170"/>
        <v>8589785.9899999984</v>
      </c>
      <c r="CO100" s="100">
        <f t="shared" si="133"/>
        <v>4562465.33</v>
      </c>
      <c r="CP100" s="101">
        <f t="shared" si="133"/>
        <v>54363.399999999994</v>
      </c>
      <c r="CQ100" s="102">
        <f t="shared" si="116"/>
        <v>4616828.7300000004</v>
      </c>
      <c r="CR100" s="100">
        <f t="shared" si="134"/>
        <v>3131969.55</v>
      </c>
      <c r="CS100" s="100">
        <f t="shared" si="134"/>
        <v>37319.170000000006</v>
      </c>
      <c r="CT100" s="100">
        <f t="shared" si="117"/>
        <v>3169288.7199999997</v>
      </c>
      <c r="CU100" s="100">
        <f t="shared" si="135"/>
        <v>7214304.1700000009</v>
      </c>
      <c r="CV100" s="100">
        <f t="shared" si="135"/>
        <v>85979.609999999986</v>
      </c>
      <c r="CW100" s="100">
        <f t="shared" si="118"/>
        <v>7300283.7800000012</v>
      </c>
      <c r="CX100" s="100">
        <f t="shared" si="136"/>
        <v>10001976.069999997</v>
      </c>
      <c r="CY100" s="100">
        <f t="shared" si="136"/>
        <v>119196.13</v>
      </c>
      <c r="CZ100" s="100">
        <f t="shared" si="119"/>
        <v>10121172.199999997</v>
      </c>
      <c r="DA100" s="100">
        <f t="shared" si="137"/>
        <v>10063466.819999997</v>
      </c>
      <c r="DB100" s="101">
        <f t="shared" si="137"/>
        <v>119919.51999999999</v>
      </c>
      <c r="DC100" s="102">
        <f t="shared" si="120"/>
        <v>10183386.339999996</v>
      </c>
      <c r="DD100" s="100">
        <f t="shared" si="138"/>
        <v>34974181.939999998</v>
      </c>
      <c r="DE100" s="101">
        <f t="shared" si="138"/>
        <v>416777.82999999996</v>
      </c>
      <c r="DF100" s="102">
        <f t="shared" si="139"/>
        <v>35390959.769999996</v>
      </c>
      <c r="DG100" s="64"/>
    </row>
    <row r="101" spans="1:111" ht="12.75" thickBot="1" x14ac:dyDescent="0.25">
      <c r="C101" s="126" t="s">
        <v>280</v>
      </c>
      <c r="N101" s="116">
        <f>+(N100/(1-0.055))-N100</f>
        <v>1976481.3042179197</v>
      </c>
      <c r="O101" s="116">
        <f>+(O100/(1-0.055))-O100</f>
        <v>23257.239798869938</v>
      </c>
      <c r="P101" s="91"/>
      <c r="Q101" s="141">
        <f>+(Q100/(1-0.055))-Q100</f>
        <v>65078.720317460364</v>
      </c>
      <c r="R101" s="142">
        <f t="shared" ref="R101" si="195">+(R100/(1-0.055))-R100</f>
        <v>765.7810052910063</v>
      </c>
      <c r="S101" s="143">
        <f>+Q101+R101</f>
        <v>65844.50132275137</v>
      </c>
      <c r="T101" s="141">
        <f>+(T100/(1-0.055))-T100</f>
        <v>44617.182645502733</v>
      </c>
      <c r="U101" s="142">
        <f t="shared" ref="U101" si="196">+(U100/(1-0.055))-U100</f>
        <v>525.01021164021222</v>
      </c>
      <c r="V101" s="143">
        <f>+T101+U101</f>
        <v>45142.192857142945</v>
      </c>
      <c r="W101" s="141">
        <f>+(W100/(1-0.055))-W100</f>
        <v>101054.1941269841</v>
      </c>
      <c r="X101" s="142">
        <f t="shared" ref="X101" si="197">+(X100/(1-0.055))-X100</f>
        <v>1189.1040740740755</v>
      </c>
      <c r="Y101" s="143">
        <f t="shared" ref="Y101" si="198">+(Y100/(1-0.055))-Y100</f>
        <v>102243.29820105829</v>
      </c>
      <c r="Z101" s="141">
        <f>+(Z100/(1-0.055))-Z100</f>
        <v>140783.15544973547</v>
      </c>
      <c r="AA101" s="142">
        <f t="shared" ref="AA101" si="199">+(AA100/(1-0.055))-AA100</f>
        <v>1656.594761904762</v>
      </c>
      <c r="AB101" s="143">
        <f t="shared" ref="AB101" si="200">+(AB100/(1-0.055))-AB100</f>
        <v>142439.75021164026</v>
      </c>
      <c r="AC101" s="141">
        <f>+(AC100/(1-0.055))-AC100</f>
        <v>142587.07455026451</v>
      </c>
      <c r="AD101" s="142">
        <f t="shared" ref="AD101" si="201">+(AD100/(1-0.055))-AD100</f>
        <v>1677.8218518518515</v>
      </c>
      <c r="AE101" s="143">
        <f t="shared" ref="AE101" si="202">+(AE100/(1-0.055))-AE100</f>
        <v>144264.8964021164</v>
      </c>
      <c r="AF101" s="141">
        <f t="shared" ref="AF101:AF102" si="203">+Q101+T101+W101+Z101+AC101</f>
        <v>494120.32708994718</v>
      </c>
      <c r="AG101" s="142">
        <f t="shared" ref="AG101:AG102" si="204">+R101+U101+X101+AA101+AD101</f>
        <v>5814.3119047619075</v>
      </c>
      <c r="AH101" s="143">
        <f t="shared" ref="AH101:AH102" si="205">+AF101+AG101</f>
        <v>499934.63899470906</v>
      </c>
      <c r="AI101" s="87"/>
      <c r="AJ101" s="141">
        <f>+(AJ100/(1-0.055))-AJ100</f>
        <v>65078.720317460364</v>
      </c>
      <c r="AK101" s="142">
        <f t="shared" ref="AK101" si="206">+(AK100/(1-0.055))-AK100</f>
        <v>765.7810052910063</v>
      </c>
      <c r="AL101" s="143">
        <f>+AJ101+AK101</f>
        <v>65844.50132275137</v>
      </c>
      <c r="AM101" s="141">
        <f>+(AM100/(1-0.055))-AM100</f>
        <v>44617.182645502733</v>
      </c>
      <c r="AN101" s="142">
        <f t="shared" ref="AN101" si="207">+(AN100/(1-0.055))-AN100</f>
        <v>525.01021164021222</v>
      </c>
      <c r="AO101" s="143">
        <f>+AM101+AN101</f>
        <v>45142.192857142945</v>
      </c>
      <c r="AP101" s="141">
        <f>+(AP100/(1-0.055))-AP100</f>
        <v>101054.1941269841</v>
      </c>
      <c r="AQ101" s="142">
        <f t="shared" ref="AQ101:AR101" si="208">+(AQ100/(1-0.055))-AQ100</f>
        <v>1189.1040740740755</v>
      </c>
      <c r="AR101" s="143">
        <f t="shared" si="208"/>
        <v>102243.29820105829</v>
      </c>
      <c r="AS101" s="141">
        <f>+(AS100/(1-0.055))-AS100</f>
        <v>140783.15544973547</v>
      </c>
      <c r="AT101" s="142">
        <f t="shared" ref="AT101:AU101" si="209">+(AT100/(1-0.055))-AT100</f>
        <v>1656.594761904762</v>
      </c>
      <c r="AU101" s="143">
        <f t="shared" si="209"/>
        <v>142439.75021164026</v>
      </c>
      <c r="AV101" s="141">
        <f>+(AV100/(1-0.055))-AV100</f>
        <v>142587.07455026451</v>
      </c>
      <c r="AW101" s="142">
        <f t="shared" ref="AW101:AX101" si="210">+(AW100/(1-0.055))-AW100</f>
        <v>1677.8218518518515</v>
      </c>
      <c r="AX101" s="143">
        <f t="shared" si="210"/>
        <v>144264.8964021164</v>
      </c>
      <c r="AY101" s="141">
        <f t="shared" ref="AY101:AY102" si="211">+AJ101+AM101+AP101+AS101+AV101</f>
        <v>494120.32708994718</v>
      </c>
      <c r="AZ101" s="142">
        <f t="shared" ref="AZ101:AZ102" si="212">+AK101+AN101+AQ101+AT101+AW101</f>
        <v>5814.3119047619075</v>
      </c>
      <c r="BA101" s="143">
        <f t="shared" ref="BA101:BA102" si="213">+AY101+AZ101</f>
        <v>499934.63899470906</v>
      </c>
      <c r="BC101" s="141">
        <f>+(BC100/(1-0.055))-BC100</f>
        <v>71508.309365079505</v>
      </c>
      <c r="BD101" s="142">
        <f t="shared" ref="BD101" si="214">+(BD100/(1-0.055))-BD100</f>
        <v>880.8357671957674</v>
      </c>
      <c r="BE101" s="143">
        <f t="shared" ref="BE101" si="215">+(BE100/(1-0.055))-BE100</f>
        <v>72389.145132275298</v>
      </c>
      <c r="BF101" s="141">
        <f>+(BF100/(1-0.055))-BF100</f>
        <v>49148.152486772509</v>
      </c>
      <c r="BG101" s="142">
        <f t="shared" ref="BG101" si="216">+(BG100/(1-0.055))-BG100</f>
        <v>605.40624338624366</v>
      </c>
      <c r="BH101" s="143">
        <f t="shared" ref="BH101" si="217">+(BH100/(1-0.055))-BH100</f>
        <v>49753.558730158722</v>
      </c>
      <c r="BI101" s="141">
        <f>+(BI100/(1-0.055))-BI100</f>
        <v>115025.55370370392</v>
      </c>
      <c r="BJ101" s="142">
        <f t="shared" ref="BJ101" si="218">+(BJ100/(1-0.055))-BJ100</f>
        <v>1416.882063492063</v>
      </c>
      <c r="BK101" s="143">
        <f t="shared" ref="BK101" si="219">+(BK100/(1-0.055))-BK100</f>
        <v>116442.43576719612</v>
      </c>
      <c r="BL101" s="141">
        <f>+(BL100/(1-0.055))-BL100</f>
        <v>158753.36423280416</v>
      </c>
      <c r="BM101" s="142">
        <f t="shared" ref="BM101" si="220">+(BM100/(1-0.055))-BM100</f>
        <v>1955.5212169312217</v>
      </c>
      <c r="BN101" s="143">
        <f t="shared" ref="BN101" si="221">+(BN100/(1-0.055))-BN100</f>
        <v>160708.88544973545</v>
      </c>
      <c r="BO101" s="141">
        <f>+(BO100/(1-0.055))-BO100</f>
        <v>158738.04047619039</v>
      </c>
      <c r="BP101" s="142">
        <f t="shared" ref="BP101" si="222">+(BP100/(1-0.055))-BP100</f>
        <v>1955.3314814814803</v>
      </c>
      <c r="BQ101" s="143">
        <f t="shared" ref="BQ101" si="223">+(BQ100/(1-0.055))-BQ100</f>
        <v>160693.37195767183</v>
      </c>
      <c r="BR101" s="141">
        <f t="shared" ref="BR101:BR102" si="224">+BC101+BF101+BI101+BL101+BO101</f>
        <v>553173.42026455048</v>
      </c>
      <c r="BS101" s="142">
        <f t="shared" ref="BS101:BS102" si="225">+BD101+BG101+BJ101+BM101+BP101</f>
        <v>6813.9767724867761</v>
      </c>
      <c r="BT101" s="143">
        <f t="shared" ref="BT101:BT102" si="226">+BR101+BS101</f>
        <v>559987.3970370373</v>
      </c>
      <c r="BV101" s="141">
        <f>+(BV100/(1-0.055))-BV100</f>
        <v>63874.560211640317</v>
      </c>
      <c r="BW101" s="142">
        <f t="shared" ref="BW101:BX101" si="227">+(BW100/(1-0.055))-BW100</f>
        <v>751.60962962963094</v>
      </c>
      <c r="BX101" s="143">
        <f t="shared" si="227"/>
        <v>64626.169841269962</v>
      </c>
      <c r="BY101" s="141">
        <f>+(BY100/(1-0.055))-BY100</f>
        <v>43901.424285714282</v>
      </c>
      <c r="BZ101" s="142">
        <f t="shared" ref="BZ101:CA101" si="228">+(BZ100/(1-0.055))-BZ100</f>
        <v>516.58851851851978</v>
      </c>
      <c r="CA101" s="143">
        <f t="shared" si="228"/>
        <v>44418.012804232887</v>
      </c>
      <c r="CB101" s="141">
        <f>+(CB100/(1-0.055))-CB100</f>
        <v>102746.19492063508</v>
      </c>
      <c r="CC101" s="142">
        <f t="shared" ref="CC101:CD101" si="229">+(CC100/(1-0.055))-CC100</f>
        <v>1209.0140740740753</v>
      </c>
      <c r="CD101" s="143">
        <f t="shared" si="229"/>
        <v>103955.20899470919</v>
      </c>
      <c r="CE101" s="141">
        <f>+(CE100/(1-0.055))-CE100</f>
        <v>141805.91624338645</v>
      </c>
      <c r="CF101" s="142">
        <f t="shared" ref="CF101:CG101" si="230">+(CF100/(1-0.055))-CF100</f>
        <v>1668.6301587301605</v>
      </c>
      <c r="CG101" s="143">
        <f t="shared" si="230"/>
        <v>143474.54640211631</v>
      </c>
      <c r="CH101" s="141">
        <f>+(CH100/(1-0.055))-CH100</f>
        <v>141792.22851851862</v>
      </c>
      <c r="CI101" s="142">
        <f t="shared" ref="CI101:CJ101" si="231">+(CI100/(1-0.055))-CI100</f>
        <v>1668.4677777777797</v>
      </c>
      <c r="CJ101" s="143">
        <f t="shared" si="231"/>
        <v>143460.69629629655</v>
      </c>
      <c r="CK101" s="141">
        <f t="shared" ref="CK101:CK102" si="232">+BV101+BY101+CB101+CE101+CH101</f>
        <v>494120.32417989476</v>
      </c>
      <c r="CL101" s="142">
        <f t="shared" ref="CL101:CL102" si="233">+BW101+BZ101+CC101+CF101+CI101</f>
        <v>5814.3101587301662</v>
      </c>
      <c r="CM101" s="143">
        <f t="shared" ref="CM101:CM102" si="234">+CK101+CL101</f>
        <v>499934.63433862495</v>
      </c>
      <c r="CO101" s="116">
        <f>+(CO100/(1-0.055))-CO100</f>
        <v>265540.31021164078</v>
      </c>
      <c r="CP101" s="116">
        <f t="shared" ref="CP101" si="235">+(CP100/(1-0.055))-CP100</f>
        <v>3164.0074074074073</v>
      </c>
      <c r="CQ101" s="116">
        <f t="shared" ref="CQ101" si="236">+(CQ100/(1-0.055))-CQ100</f>
        <v>268704.31761904806</v>
      </c>
      <c r="CR101" s="116">
        <f>+(CR100/(1-0.055))-CR100</f>
        <v>182283.94206349226</v>
      </c>
      <c r="CS101" s="116">
        <f t="shared" ref="CS101" si="237">+(CS100/(1-0.055))-CS100</f>
        <v>2172.0151851851842</v>
      </c>
      <c r="CT101" s="116">
        <f t="shared" ref="CT101" si="238">+(CT100/(1-0.055))-CT100</f>
        <v>184455.9572486775</v>
      </c>
      <c r="CU101" s="116">
        <f>+(CU100/(1-0.055))-CU100</f>
        <v>419880.13687830698</v>
      </c>
      <c r="CV101" s="116">
        <f t="shared" ref="CV101" si="239">+(CV100/(1-0.055))-CV100</f>
        <v>5004.1042857142893</v>
      </c>
      <c r="CW101" s="116">
        <f t="shared" ref="CW101" si="240">+(CW100/(1-0.055))-CW100</f>
        <v>424884.24116402119</v>
      </c>
      <c r="CX101" s="116">
        <f>+(CX100/(1-0.055))-CX100</f>
        <v>582125.59137566201</v>
      </c>
      <c r="CY101" s="116">
        <f t="shared" ref="CY101" si="241">+(CY100/(1-0.055))-CY100</f>
        <v>6937.3408994709025</v>
      </c>
      <c r="CZ101" s="116">
        <f t="shared" ref="CZ101" si="242">+(CZ100/(1-0.055))-CZ100</f>
        <v>589062.93227513321</v>
      </c>
      <c r="DA101" s="116">
        <f>+(DA100/(1-0.055))-DA100</f>
        <v>585704.41809523851</v>
      </c>
      <c r="DB101" s="116">
        <f t="shared" ref="DB101" si="243">+(DB100/(1-0.055))-DB100</f>
        <v>6979.442962962974</v>
      </c>
      <c r="DC101" s="116">
        <f t="shared" ref="DC101" si="244">+(DC100/(1-0.055))-DC100</f>
        <v>592683.86105820164</v>
      </c>
      <c r="DD101" s="58">
        <f t="shared" si="138"/>
        <v>2035534.3986243405</v>
      </c>
      <c r="DE101" s="58">
        <f t="shared" si="138"/>
        <v>24256.910740740757</v>
      </c>
      <c r="DF101" s="59">
        <f t="shared" si="139"/>
        <v>2059791.3093650814</v>
      </c>
      <c r="DG101" s="64"/>
    </row>
    <row r="102" spans="1:111" ht="12.75" thickBot="1" x14ac:dyDescent="0.25">
      <c r="C102" s="148" t="s">
        <v>274</v>
      </c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117">
        <f>+N100+N101</f>
        <v>35936023.71305301</v>
      </c>
      <c r="O102" s="117">
        <f>+O100+O101</f>
        <v>422858.90543399891</v>
      </c>
      <c r="Q102" s="144">
        <f>+Q100+Q101</f>
        <v>1183249.4603174604</v>
      </c>
      <c r="R102" s="145">
        <f t="shared" ref="R102:S102" si="245">+R100+R101</f>
        <v>13923.291005291007</v>
      </c>
      <c r="S102" s="146">
        <f t="shared" si="245"/>
        <v>1197172.7513227514</v>
      </c>
      <c r="T102" s="144">
        <f>+T100+T101</f>
        <v>811221.50264550268</v>
      </c>
      <c r="U102" s="145">
        <f t="shared" ref="U102:V102" si="246">+U100+U101</f>
        <v>9545.6402116402132</v>
      </c>
      <c r="V102" s="146">
        <f t="shared" si="246"/>
        <v>820767.14285714272</v>
      </c>
      <c r="W102" s="144">
        <f>+W100+W101</f>
        <v>1837348.9841269839</v>
      </c>
      <c r="X102" s="145">
        <f t="shared" ref="X102" si="247">+X100+X101</f>
        <v>21620.074074074073</v>
      </c>
      <c r="Y102" s="146">
        <f t="shared" ref="Y102" si="248">+Y100+Y101</f>
        <v>1858969.0582010588</v>
      </c>
      <c r="Z102" s="144">
        <f>+Z100+Z101</f>
        <v>2559693.7354497341</v>
      </c>
      <c r="AA102" s="145">
        <f t="shared" ref="AA102" si="249">+AA100+AA101</f>
        <v>30119.904761904763</v>
      </c>
      <c r="AB102" s="146">
        <f t="shared" ref="AB102" si="250">+AB100+AB101</f>
        <v>2589813.6402116404</v>
      </c>
      <c r="AC102" s="144">
        <f>+AC100+AC101</f>
        <v>2592492.2645502645</v>
      </c>
      <c r="AD102" s="145">
        <f t="shared" ref="AD102" si="251">+AD100+AD101</f>
        <v>30505.851851851847</v>
      </c>
      <c r="AE102" s="146">
        <f t="shared" ref="AE102" si="252">+AE100+AE101</f>
        <v>2622998.1164021166</v>
      </c>
      <c r="AF102" s="144">
        <f t="shared" si="203"/>
        <v>8984005.9470899459</v>
      </c>
      <c r="AG102" s="145">
        <f t="shared" si="204"/>
        <v>105714.76190476189</v>
      </c>
      <c r="AH102" s="146">
        <f t="shared" si="205"/>
        <v>9089720.7089947071</v>
      </c>
      <c r="AI102" s="147"/>
      <c r="AJ102" s="144">
        <f>+AJ100+AJ101</f>
        <v>1183249.4603174604</v>
      </c>
      <c r="AK102" s="145">
        <f t="shared" ref="AK102:AL102" si="253">+AK100+AK101</f>
        <v>13923.291005291007</v>
      </c>
      <c r="AL102" s="146">
        <f t="shared" si="253"/>
        <v>1197172.7513227514</v>
      </c>
      <c r="AM102" s="144">
        <f>+AM100+AM101</f>
        <v>811221.50264550268</v>
      </c>
      <c r="AN102" s="145">
        <f t="shared" ref="AN102:AO102" si="254">+AN100+AN101</f>
        <v>9545.6402116402132</v>
      </c>
      <c r="AO102" s="146">
        <f t="shared" si="254"/>
        <v>820767.14285714296</v>
      </c>
      <c r="AP102" s="144">
        <f>+AP100+AP101</f>
        <v>1837348.9841269839</v>
      </c>
      <c r="AQ102" s="145">
        <f t="shared" ref="AQ102:AR102" si="255">+AQ100+AQ101</f>
        <v>21620.074074074073</v>
      </c>
      <c r="AR102" s="146">
        <f t="shared" si="255"/>
        <v>1858969.0582010581</v>
      </c>
      <c r="AS102" s="144">
        <f>+AS100+AS101</f>
        <v>2559693.7354497341</v>
      </c>
      <c r="AT102" s="145">
        <f t="shared" ref="AT102:AU102" si="256">+AT100+AT101</f>
        <v>30119.904761904763</v>
      </c>
      <c r="AU102" s="146">
        <f t="shared" si="256"/>
        <v>2589813.640211639</v>
      </c>
      <c r="AV102" s="144">
        <f>+AV100+AV101</f>
        <v>2592492.2645502645</v>
      </c>
      <c r="AW102" s="145">
        <f t="shared" ref="AW102:AX102" si="257">+AW100+AW101</f>
        <v>30505.851851851847</v>
      </c>
      <c r="AX102" s="146">
        <f t="shared" si="257"/>
        <v>2622998.1164021161</v>
      </c>
      <c r="AY102" s="144">
        <f t="shared" si="211"/>
        <v>8984005.9470899459</v>
      </c>
      <c r="AZ102" s="145">
        <f t="shared" si="212"/>
        <v>105714.76190476189</v>
      </c>
      <c r="BA102" s="146">
        <f t="shared" si="213"/>
        <v>9089720.7089947071</v>
      </c>
      <c r="BC102" s="144">
        <f>+BC100+BC101</f>
        <v>1300151.0793650795</v>
      </c>
      <c r="BD102" s="145">
        <f t="shared" ref="BD102" si="258">+BD100+BD101</f>
        <v>16015.195767195766</v>
      </c>
      <c r="BE102" s="146">
        <f t="shared" ref="BE102" si="259">+BE100+BE101</f>
        <v>1316166.2751322754</v>
      </c>
      <c r="BF102" s="144">
        <f>+BF100+BF101</f>
        <v>893602.77248677239</v>
      </c>
      <c r="BG102" s="145">
        <f t="shared" ref="BG102" si="260">+BG100+BG101</f>
        <v>11007.386243386247</v>
      </c>
      <c r="BH102" s="146">
        <f t="shared" ref="BH102" si="261">+BH100+BH101</f>
        <v>904610.15873015858</v>
      </c>
      <c r="BI102" s="144">
        <f>+BI100+BI101</f>
        <v>2091373.7037037045</v>
      </c>
      <c r="BJ102" s="145">
        <f t="shared" ref="BJ102" si="262">+BJ100+BJ101</f>
        <v>25761.49206349206</v>
      </c>
      <c r="BK102" s="146">
        <f t="shared" ref="BK102" si="263">+BK100+BK101</f>
        <v>2117135.1957671968</v>
      </c>
      <c r="BL102" s="144">
        <f>+BL100+BL101</f>
        <v>2886424.8042328036</v>
      </c>
      <c r="BM102" s="145">
        <f t="shared" ref="BM102" si="264">+BM100+BM101</f>
        <v>35554.931216931225</v>
      </c>
      <c r="BN102" s="146">
        <f t="shared" ref="BN102" si="265">+BN100+BN101</f>
        <v>2921979.7354497351</v>
      </c>
      <c r="BO102" s="144">
        <f>+BO100+BO101</f>
        <v>2886146.1904761889</v>
      </c>
      <c r="BP102" s="145">
        <f t="shared" ref="BP102" si="266">+BP100+BP101</f>
        <v>35551.481481481482</v>
      </c>
      <c r="BQ102" s="146">
        <f t="shared" ref="BQ102" si="267">+BQ100+BQ101</f>
        <v>2921697.6719576702</v>
      </c>
      <c r="BR102" s="144">
        <f t="shared" si="224"/>
        <v>10057698.550264549</v>
      </c>
      <c r="BS102" s="145">
        <f t="shared" si="225"/>
        <v>123890.48677248679</v>
      </c>
      <c r="BT102" s="146">
        <f t="shared" si="226"/>
        <v>10181589.037037035</v>
      </c>
      <c r="BV102" s="144">
        <f>+BV100+BV101</f>
        <v>1161355.6402116404</v>
      </c>
      <c r="BW102" s="145">
        <f t="shared" ref="BW102:BX102" si="268">+BW100+BW101</f>
        <v>13665.62962962963</v>
      </c>
      <c r="BX102" s="146">
        <f t="shared" si="268"/>
        <v>1175021.2698412701</v>
      </c>
      <c r="BY102" s="144">
        <f>+BY100+BY101</f>
        <v>798207.71428571409</v>
      </c>
      <c r="BZ102" s="145">
        <f t="shared" ref="BZ102:CA102" si="269">+BZ100+BZ101</f>
        <v>9392.5185185185219</v>
      </c>
      <c r="CA102" s="146">
        <f t="shared" si="269"/>
        <v>807600.23280423274</v>
      </c>
      <c r="CB102" s="144">
        <f>+CB100+CB101</f>
        <v>1868112.6349206357</v>
      </c>
      <c r="CC102" s="145">
        <f t="shared" ref="CC102:CD102" si="270">+CC100+CC101</f>
        <v>21982.074074074073</v>
      </c>
      <c r="CD102" s="146">
        <f t="shared" si="270"/>
        <v>1890094.7089947099</v>
      </c>
      <c r="CE102" s="144">
        <f>+CE100+CE101</f>
        <v>2578289.3862433862</v>
      </c>
      <c r="CF102" s="145">
        <f t="shared" ref="CF102:CG102" si="271">+CF100+CF101</f>
        <v>30338.730158730163</v>
      </c>
      <c r="CG102" s="146">
        <f t="shared" si="271"/>
        <v>2608628.1164021161</v>
      </c>
      <c r="CH102" s="144">
        <f>+CH100+CH101</f>
        <v>2578040.5185185173</v>
      </c>
      <c r="CI102" s="145">
        <f t="shared" ref="CI102:CJ102" si="272">+CI100+CI101</f>
        <v>30335.777777777781</v>
      </c>
      <c r="CJ102" s="146">
        <f t="shared" si="272"/>
        <v>2608376.2962962952</v>
      </c>
      <c r="CK102" s="144">
        <f t="shared" si="232"/>
        <v>8984005.8941798937</v>
      </c>
      <c r="CL102" s="145">
        <f t="shared" si="233"/>
        <v>105714.73015873018</v>
      </c>
      <c r="CM102" s="146">
        <f t="shared" si="234"/>
        <v>9089720.6243386231</v>
      </c>
      <c r="CO102" s="117">
        <f>+CO100+CO101</f>
        <v>4828005.6402116409</v>
      </c>
      <c r="CP102" s="117">
        <f t="shared" ref="CP102" si="273">+CP100+CP101</f>
        <v>57527.407407407401</v>
      </c>
      <c r="CQ102" s="117">
        <f t="shared" ref="CQ102" si="274">+CQ100+CQ101</f>
        <v>4885533.0476190485</v>
      </c>
      <c r="CR102" s="117">
        <f>+CR100+CR101</f>
        <v>3314253.4920634921</v>
      </c>
      <c r="CS102" s="117">
        <f t="shared" ref="CS102" si="275">+CS100+CS101</f>
        <v>39491.18518518519</v>
      </c>
      <c r="CT102" s="117">
        <f t="shared" ref="CT102" si="276">+CT100+CT101</f>
        <v>3353744.6772486772</v>
      </c>
      <c r="CU102" s="117">
        <f>+CU100+CU101</f>
        <v>7634184.3068783078</v>
      </c>
      <c r="CV102" s="117">
        <f t="shared" ref="CV102" si="277">+CV100+CV101</f>
        <v>90983.714285714275</v>
      </c>
      <c r="CW102" s="117">
        <f t="shared" ref="CW102" si="278">+CW100+CW101</f>
        <v>7725168.0211640224</v>
      </c>
      <c r="CX102" s="117">
        <f>+CX100+CX101</f>
        <v>10584101.661375659</v>
      </c>
      <c r="CY102" s="117">
        <f t="shared" ref="CY102" si="279">+CY100+CY101</f>
        <v>126133.47089947091</v>
      </c>
      <c r="CZ102" s="117">
        <f t="shared" ref="CZ102" si="280">+CZ100+CZ101</f>
        <v>10710235.132275131</v>
      </c>
      <c r="DA102" s="117">
        <f>+DA100+DA101</f>
        <v>10649171.238095235</v>
      </c>
      <c r="DB102" s="117">
        <f t="shared" ref="DB102" si="281">+DB100+DB101</f>
        <v>126898.96296296296</v>
      </c>
      <c r="DC102" s="117">
        <f t="shared" ref="DC102" si="282">+DC100+DC101</f>
        <v>10776070.201058198</v>
      </c>
      <c r="DD102" s="56">
        <f t="shared" si="138"/>
        <v>37009716.338624328</v>
      </c>
      <c r="DE102" s="56">
        <f t="shared" si="138"/>
        <v>441034.74074074073</v>
      </c>
      <c r="DF102" s="57">
        <f t="shared" si="139"/>
        <v>37450751.079365067</v>
      </c>
      <c r="DG102" s="64"/>
    </row>
    <row r="104" spans="1:111" ht="15" hidden="1" x14ac:dyDescent="0.2">
      <c r="C104" s="68" t="s">
        <v>172</v>
      </c>
      <c r="Q104" s="103">
        <f>+Q102*'Distribution Wksht'!$B$22</f>
        <v>44691.361329353196</v>
      </c>
      <c r="R104" s="104">
        <f>+R102*'Distribution Wksht'!$B$22</f>
        <v>525.88304502099379</v>
      </c>
      <c r="S104" s="105">
        <f>+Q104+R104</f>
        <v>45217.24437437419</v>
      </c>
      <c r="T104" s="103">
        <f>+T102*'Distribution Wksht'!$B$23</f>
        <v>21637.247052029859</v>
      </c>
      <c r="U104" s="104">
        <f>+U102*'Distribution Wksht'!$B$23</f>
        <v>254.60540044302402</v>
      </c>
      <c r="V104" s="105">
        <f>+T104+U104</f>
        <v>21891.852452472882</v>
      </c>
      <c r="W104" s="103">
        <f>+W102*'Distribution Wksht'!$B$24</f>
        <v>60450.208623859042</v>
      </c>
      <c r="X104" s="104">
        <f>+X102*'Distribution Wksht'!$B$24</f>
        <v>711.31722907940389</v>
      </c>
      <c r="Y104" s="105">
        <f>+W104+X104</f>
        <v>61161.525852938445</v>
      </c>
      <c r="Z104" s="103">
        <f>+Z102*'Distribution Wksht'!$B$25</f>
        <v>117744.82264782024</v>
      </c>
      <c r="AA104" s="104">
        <f>+AA102*'Distribution Wksht'!$B$25</f>
        <v>1385.5028026376776</v>
      </c>
      <c r="AB104" s="105">
        <f>+Z104+AA104</f>
        <v>119130.32545045792</v>
      </c>
      <c r="AC104" s="103">
        <f>+AC102*'Distribution Wksht'!$B$26</f>
        <v>115180.69409217878</v>
      </c>
      <c r="AD104" s="104">
        <f>+AD102*'Distribution Wksht'!$B$26</f>
        <v>1355.3310218956481</v>
      </c>
      <c r="AE104" s="105">
        <f>+AC104+AD104</f>
        <v>116536.02511407442</v>
      </c>
      <c r="AF104" s="103">
        <f t="shared" ref="AF104:AF106" si="283">+Q104+T104+W104+Z104+AC104</f>
        <v>359704.33374524111</v>
      </c>
      <c r="AG104" s="104">
        <f t="shared" ref="AG104:AG106" si="284">+R104+U104+X104+AA104+AD104</f>
        <v>4232.6394990767476</v>
      </c>
      <c r="AH104" s="105">
        <f>+AF104+AG104</f>
        <v>363936.97324431787</v>
      </c>
      <c r="AJ104" s="103">
        <f>+AJ102*'Distribution Wksht'!$I$22</f>
        <v>44691.361329353196</v>
      </c>
      <c r="AK104" s="104">
        <f>+AK102*'Distribution Wksht'!$I$22</f>
        <v>525.88304502099379</v>
      </c>
      <c r="AL104" s="105">
        <f>+AJ104+AK104</f>
        <v>45217.24437437419</v>
      </c>
      <c r="AM104" s="103">
        <f>+AM102*'Distribution Wksht'!$I$23</f>
        <v>21637.247052029859</v>
      </c>
      <c r="AN104" s="104">
        <f>+AN102*'Distribution Wksht'!$I$23</f>
        <v>254.60540044302402</v>
      </c>
      <c r="AO104" s="105">
        <f>+AM104+AN104</f>
        <v>21891.852452472882</v>
      </c>
      <c r="AP104" s="103">
        <f>+AP102*'Distribution Wksht'!$I$24</f>
        <v>60450.208623859042</v>
      </c>
      <c r="AQ104" s="104">
        <f>+AQ102*'Distribution Wksht'!$I$24</f>
        <v>711.31722907940389</v>
      </c>
      <c r="AR104" s="105">
        <f>+AP104+AQ104</f>
        <v>61161.525852938445</v>
      </c>
      <c r="AS104" s="103">
        <f>+AS102*'Distribution Wksht'!$I$25</f>
        <v>117744.82264782024</v>
      </c>
      <c r="AT104" s="104">
        <f>+AT102*'Distribution Wksht'!$I$25</f>
        <v>1385.5028026376776</v>
      </c>
      <c r="AU104" s="105">
        <f>+AS104+AT104</f>
        <v>119130.32545045792</v>
      </c>
      <c r="AV104" s="103">
        <f>+AV102*'Distribution Wksht'!$I$26</f>
        <v>115180.69409217878</v>
      </c>
      <c r="AW104" s="104">
        <f>+AW102*'Distribution Wksht'!$I$26</f>
        <v>1355.3310218956481</v>
      </c>
      <c r="AX104" s="105">
        <f>+AV104+AW104</f>
        <v>116536.02511407442</v>
      </c>
      <c r="AY104" s="103">
        <f t="shared" ref="AY104:AY106" si="285">+AJ104+AM104+AP104+AS104+AV104</f>
        <v>359704.33374524111</v>
      </c>
      <c r="AZ104" s="104">
        <f t="shared" ref="AZ104:AZ106" si="286">+AK104+AN104+AQ104+AT104+AW104</f>
        <v>4232.6394990767476</v>
      </c>
      <c r="BA104" s="105">
        <f>+AY104+AZ104</f>
        <v>363936.97324431787</v>
      </c>
      <c r="BC104" s="103">
        <f>+BC102*'Distribution Wksht'!$P$22</f>
        <v>55564.590560021483</v>
      </c>
      <c r="BD104" s="104">
        <f>+BD102*'Distribution Wksht'!$P$22</f>
        <v>684.44183884951894</v>
      </c>
      <c r="BE104" s="105">
        <f>+BC104+BD104</f>
        <v>56249.032398871001</v>
      </c>
      <c r="BF104" s="103">
        <f>+BF102*'Distribution Wksht'!$P$23</f>
        <v>26718.864941885397</v>
      </c>
      <c r="BG104" s="104">
        <f>+BG102*'Distribution Wksht'!$P$23</f>
        <v>329.1225983797604</v>
      </c>
      <c r="BH104" s="105">
        <f>+BF104+BG104</f>
        <v>27047.987540265156</v>
      </c>
      <c r="BI104" s="103">
        <f>+BI102*'Distribution Wksht'!$P$24</f>
        <v>79051.609821754842</v>
      </c>
      <c r="BJ104" s="104">
        <f>+BJ102*'Distribution Wksht'!$P$24</f>
        <v>973.75586937088497</v>
      </c>
      <c r="BK104" s="105">
        <f>+BI104+BJ104</f>
        <v>80025.365691125728</v>
      </c>
      <c r="BL104" s="103">
        <f>+BL102*'Distribution Wksht'!$P$25</f>
        <v>148575.40316212419</v>
      </c>
      <c r="BM104" s="104">
        <f>+BM102*'Distribution Wksht'!$P$25</f>
        <v>1830.1492670831019</v>
      </c>
      <c r="BN104" s="105">
        <f>+BL104+BM104</f>
        <v>150405.55242920728</v>
      </c>
      <c r="BO104" s="103">
        <f>+BO102*'Distribution Wksht'!$P$26</f>
        <v>144788.36665166562</v>
      </c>
      <c r="BP104" s="104">
        <f>+BP102*'Distribution Wksht'!$P$26</f>
        <v>1783.4997245587751</v>
      </c>
      <c r="BQ104" s="105">
        <f>+BO104+BP104</f>
        <v>146571.86637622441</v>
      </c>
      <c r="BR104" s="103">
        <f t="shared" ref="BR104:BR106" si="287">+BC104+BF104+BI104+BL104+BO104</f>
        <v>454698.83513745153</v>
      </c>
      <c r="BS104" s="104">
        <f t="shared" ref="BS104:BS106" si="288">+BD104+BG104+BJ104+BM104+BP104</f>
        <v>5600.969298242042</v>
      </c>
      <c r="BT104" s="105">
        <f>+BR104+BS104</f>
        <v>460299.8044356936</v>
      </c>
      <c r="BV104" s="103">
        <f>+BV100*'Distribution Wksht'!$W$22</f>
        <v>46903.077515691417</v>
      </c>
      <c r="BW104" s="104">
        <f>+BW100*'Distribution Wksht'!$W$22</f>
        <v>551.90680927200049</v>
      </c>
      <c r="BX104" s="105">
        <f>+BV104+BW104</f>
        <v>47454.984324963414</v>
      </c>
      <c r="BY104" s="103">
        <f>+BY100*'Distribution Wksht'!$W$23</f>
        <v>22553.877973362003</v>
      </c>
      <c r="BZ104" s="104">
        <f>+BZ100*'Distribution Wksht'!$W$23</f>
        <v>265.39171789234729</v>
      </c>
      <c r="CA104" s="105">
        <f>+BY104+BZ104</f>
        <v>22819.269691254351</v>
      </c>
      <c r="CB104" s="103">
        <f>+CB100*'Distribution Wksht'!$W$24</f>
        <v>66728.896303972986</v>
      </c>
      <c r="CC104" s="104">
        <f>+CC100*'Distribution Wksht'!$W$24</f>
        <v>785.19866201614695</v>
      </c>
      <c r="CD104" s="105">
        <f>+CB104+CC104</f>
        <v>67514.094965989134</v>
      </c>
      <c r="CE104" s="103">
        <f>+CE100*'Distribution Wksht'!$W$25</f>
        <v>125415.18951827307</v>
      </c>
      <c r="CF104" s="104">
        <f>+CF100*'Distribution Wksht'!$W$25</f>
        <v>1475.76048402571</v>
      </c>
      <c r="CG104" s="105">
        <f>+CE104+CF104</f>
        <v>126890.95000229878</v>
      </c>
      <c r="CH104" s="103">
        <f>+CH100*'Distribution Wksht'!$W$26</f>
        <v>122218.48353732009</v>
      </c>
      <c r="CI104" s="104">
        <f>+CI100*'Distribution Wksht'!$W$26</f>
        <v>1438.1437104238064</v>
      </c>
      <c r="CJ104" s="105">
        <f>+CH104+CI104</f>
        <v>123656.62724774389</v>
      </c>
      <c r="CK104" s="103">
        <f t="shared" ref="CK104:CK106" si="289">+BV104+BY104+CB104+CE104+CH104</f>
        <v>383819.52484861959</v>
      </c>
      <c r="CL104" s="104">
        <f t="shared" ref="CL104:CL106" si="290">+BW104+BZ104+CC104+CF104+CI104</f>
        <v>4516.401383630011</v>
      </c>
      <c r="CM104" s="105">
        <f>+CK104+CL104</f>
        <v>388335.92623224959</v>
      </c>
      <c r="CO104" s="103">
        <f t="shared" si="133"/>
        <v>191850.39073441928</v>
      </c>
      <c r="CP104" s="104">
        <f t="shared" si="133"/>
        <v>2288.1147381635069</v>
      </c>
      <c r="CQ104" s="105">
        <f t="shared" si="116"/>
        <v>194138.50547258279</v>
      </c>
      <c r="CR104" s="103">
        <f t="shared" si="134"/>
        <v>92547.237019307111</v>
      </c>
      <c r="CS104" s="104">
        <f t="shared" si="134"/>
        <v>1103.7251171581556</v>
      </c>
      <c r="CT104" s="105">
        <f t="shared" si="117"/>
        <v>93650.96213646527</v>
      </c>
      <c r="CU104" s="103">
        <f t="shared" si="135"/>
        <v>266680.92337344593</v>
      </c>
      <c r="CV104" s="104">
        <f t="shared" si="135"/>
        <v>3181.5889895458395</v>
      </c>
      <c r="CW104" s="105">
        <f t="shared" si="118"/>
        <v>269862.51236299175</v>
      </c>
      <c r="CX104" s="103">
        <f t="shared" si="136"/>
        <v>509480.23797603772</v>
      </c>
      <c r="CY104" s="104">
        <f t="shared" si="136"/>
        <v>6076.9153563841674</v>
      </c>
      <c r="CZ104" s="105">
        <f t="shared" si="119"/>
        <v>515557.15333242191</v>
      </c>
      <c r="DA104" s="103">
        <f t="shared" si="137"/>
        <v>497368.23837334331</v>
      </c>
      <c r="DB104" s="104">
        <f t="shared" si="137"/>
        <v>5932.3054787738783</v>
      </c>
      <c r="DC104" s="105">
        <f t="shared" si="120"/>
        <v>503300.5438521172</v>
      </c>
      <c r="DD104" s="103">
        <f t="shared" si="138"/>
        <v>1557927.0274765533</v>
      </c>
      <c r="DE104" s="104">
        <f t="shared" si="138"/>
        <v>18582.649680025548</v>
      </c>
      <c r="DF104" s="105">
        <f t="shared" si="139"/>
        <v>1576509.677156579</v>
      </c>
    </row>
    <row r="105" spans="1:111" ht="15" hidden="1" x14ac:dyDescent="0.2">
      <c r="C105" s="68" t="s">
        <v>163</v>
      </c>
      <c r="Q105" s="96">
        <f>+Q102*'Distribution Wksht'!$C$22</f>
        <v>593429.5438505098</v>
      </c>
      <c r="R105" s="56">
        <f>+R102*'Distribution Wksht'!$C$22</f>
        <v>6982.8827371287871</v>
      </c>
      <c r="S105" s="57">
        <f>+Q105+R105</f>
        <v>600412.42658763856</v>
      </c>
      <c r="T105" s="96">
        <f>+T102*'Distribution Wksht'!$C$23</f>
        <v>317214.47201504413</v>
      </c>
      <c r="U105" s="56">
        <f>+U102*'Distribution Wksht'!$C$23</f>
        <v>3732.6614369888603</v>
      </c>
      <c r="V105" s="57">
        <f>+T105+U105</f>
        <v>320947.13345203298</v>
      </c>
      <c r="W105" s="96">
        <f>+W102*'Distribution Wksht'!$C$24</f>
        <v>824409.39099065936</v>
      </c>
      <c r="X105" s="56">
        <f>+X102*'Distribution Wksht'!$C$24</f>
        <v>9700.8201787257749</v>
      </c>
      <c r="Y105" s="57">
        <f>+W105+X105</f>
        <v>834110.21116938512</v>
      </c>
      <c r="Z105" s="96">
        <f>+Z102*'Distribution Wksht'!$C$25</f>
        <v>1307363.4811593681</v>
      </c>
      <c r="AA105" s="56">
        <f>+AA102*'Distribution Wksht'!$C$25</f>
        <v>15383.740248437904</v>
      </c>
      <c r="AB105" s="57">
        <f>+Z105+AA105</f>
        <v>1322747.221407806</v>
      </c>
      <c r="AC105" s="96">
        <f>+AC102*'Distribution Wksht'!$C$26</f>
        <v>1192474.9593346298</v>
      </c>
      <c r="AD105" s="56">
        <f>+AD102*'Distribution Wksht'!$C$26</f>
        <v>14031.850719067004</v>
      </c>
      <c r="AE105" s="57">
        <f>+AC105+AD105</f>
        <v>1206506.8100536969</v>
      </c>
      <c r="AF105" s="96">
        <f t="shared" si="283"/>
        <v>4234891.8473502109</v>
      </c>
      <c r="AG105" s="56">
        <f t="shared" si="284"/>
        <v>49831.95532034833</v>
      </c>
      <c r="AH105" s="57">
        <f>+AF105+AG105</f>
        <v>4284723.8026705589</v>
      </c>
      <c r="AJ105" s="96">
        <f>+AJ102*'Distribution Wksht'!$J$22</f>
        <v>593429.5438505098</v>
      </c>
      <c r="AK105" s="56">
        <f>+AK102*'Distribution Wksht'!$J$22</f>
        <v>6982.8827371287871</v>
      </c>
      <c r="AL105" s="57">
        <f>+AJ105+AK105</f>
        <v>600412.42658763856</v>
      </c>
      <c r="AM105" s="96">
        <f>+AM102*'Distribution Wksht'!$J$23</f>
        <v>317214.47201504413</v>
      </c>
      <c r="AN105" s="56">
        <f>+AN102*'Distribution Wksht'!$J$23</f>
        <v>3732.6614369888603</v>
      </c>
      <c r="AO105" s="57">
        <f>+AM105+AN105</f>
        <v>320947.13345203298</v>
      </c>
      <c r="AP105" s="96">
        <f>+AP102*'Distribution Wksht'!$J$24</f>
        <v>824409.39099065936</v>
      </c>
      <c r="AQ105" s="56">
        <f>+AQ102*'Distribution Wksht'!$J$24</f>
        <v>9700.8201787257749</v>
      </c>
      <c r="AR105" s="57">
        <f>+AP105+AQ105</f>
        <v>834110.21116938512</v>
      </c>
      <c r="AS105" s="96">
        <f>+AS102*'Distribution Wksht'!$J$25</f>
        <v>1307363.4811593681</v>
      </c>
      <c r="AT105" s="56">
        <f>+AT102*'Distribution Wksht'!$J$25</f>
        <v>15383.740248437904</v>
      </c>
      <c r="AU105" s="57">
        <f>+AS105+AT105</f>
        <v>1322747.221407806</v>
      </c>
      <c r="AV105" s="96">
        <f>+AV102*'Distribution Wksht'!$J$26</f>
        <v>1192474.9593346298</v>
      </c>
      <c r="AW105" s="56">
        <f>+AW102*'Distribution Wksht'!$J$26</f>
        <v>14031.850719067004</v>
      </c>
      <c r="AX105" s="57">
        <f>+AV105+AW105</f>
        <v>1206506.8100536969</v>
      </c>
      <c r="AY105" s="96">
        <f t="shared" si="285"/>
        <v>4234891.8473502109</v>
      </c>
      <c r="AZ105" s="56">
        <f t="shared" si="286"/>
        <v>49831.95532034833</v>
      </c>
      <c r="BA105" s="57">
        <f>+AY105+AZ105</f>
        <v>4284723.8026705589</v>
      </c>
      <c r="BC105" s="96">
        <f>+BC102*'Distribution Wksht'!$Q$22</f>
        <v>601102.77990048146</v>
      </c>
      <c r="BD105" s="56">
        <f>+BD102*'Distribution Wksht'!$Q$22</f>
        <v>7404.3538855599563</v>
      </c>
      <c r="BE105" s="57">
        <f>+BC105+BD105</f>
        <v>608507.13378604141</v>
      </c>
      <c r="BF105" s="96">
        <f>+BF102*'Distribution Wksht'!$Q$23</f>
        <v>321890.76803283067</v>
      </c>
      <c r="BG105" s="56">
        <f>+BG102*'Distribution Wksht'!$Q$23</f>
        <v>3965.0459029546728</v>
      </c>
      <c r="BH105" s="57">
        <f>+BF105+BG105</f>
        <v>325855.81393578532</v>
      </c>
      <c r="BI105" s="96">
        <f>+BI102*'Distribution Wksht'!$Q$24</f>
        <v>877011.00199987052</v>
      </c>
      <c r="BJ105" s="56">
        <f>+BJ102*'Distribution Wksht'!$Q$24</f>
        <v>10803.000882914306</v>
      </c>
      <c r="BK105" s="57">
        <f>+BI105+BJ105</f>
        <v>887814.00288278481</v>
      </c>
      <c r="BL105" s="96">
        <f>+BL102*'Distribution Wksht'!$Q$25</f>
        <v>1369924.1407209476</v>
      </c>
      <c r="BM105" s="56">
        <f>+BM102*'Distribution Wksht'!$Q$25</f>
        <v>16874.702061983258</v>
      </c>
      <c r="BN105" s="57">
        <f>+BL105+BM105</f>
        <v>1386798.8427829309</v>
      </c>
      <c r="BO105" s="96">
        <f>+BO102*'Distribution Wksht'!$Q$26</f>
        <v>1238002.6987104728</v>
      </c>
      <c r="BP105" s="56">
        <f>+BP102*'Distribution Wksht'!$Q$26</f>
        <v>15249.688377693625</v>
      </c>
      <c r="BQ105" s="57">
        <f>+BO105+BP105</f>
        <v>1253252.3870881663</v>
      </c>
      <c r="BR105" s="96">
        <f t="shared" si="287"/>
        <v>4407931.389364603</v>
      </c>
      <c r="BS105" s="56">
        <f t="shared" si="288"/>
        <v>54296.791111105813</v>
      </c>
      <c r="BT105" s="57">
        <f>+BR105+BS105</f>
        <v>4462228.180475709</v>
      </c>
      <c r="BV105" s="96">
        <f>+BV100*'Distribution Wksht'!$X$22</f>
        <v>507401.74626347458</v>
      </c>
      <c r="BW105" s="56">
        <f>+BW100*'Distribution Wksht'!$X$22</f>
        <v>5970.5779158228725</v>
      </c>
      <c r="BX105" s="57">
        <f>+BV105+BW105</f>
        <v>513372.32417929743</v>
      </c>
      <c r="BY105" s="96">
        <f>+BY100*'Distribution Wksht'!$X$23</f>
        <v>271713.82911492605</v>
      </c>
      <c r="BZ105" s="56">
        <f>+BZ100*'Distribution Wksht'!$X$23</f>
        <v>3197.2594677104535</v>
      </c>
      <c r="CA105" s="57">
        <f>+BY105+BZ105</f>
        <v>274911.0885826365</v>
      </c>
      <c r="CB105" s="96">
        <f>+CB100*'Distribution Wksht'!$X$24</f>
        <v>740300.87865190674</v>
      </c>
      <c r="CC105" s="56">
        <f>+CC100*'Distribution Wksht'!$X$24</f>
        <v>8711.1175458216876</v>
      </c>
      <c r="CD105" s="57">
        <f>+CB105+CC105</f>
        <v>749011.99619772844</v>
      </c>
      <c r="CE105" s="96">
        <f>+CE100*'Distribution Wksht'!$X$25</f>
        <v>1156377.7858081814</v>
      </c>
      <c r="CF105" s="56">
        <f>+CF100*'Distribution Wksht'!$X$25</f>
        <v>13607.096935034468</v>
      </c>
      <c r="CG105" s="57">
        <f>+CE105+CF105</f>
        <v>1169984.8827432159</v>
      </c>
      <c r="CH105" s="96">
        <f>+CH100*'Distribution Wksht'!$X$26</f>
        <v>1045020.5078666322</v>
      </c>
      <c r="CI105" s="56">
        <f>+CI100*'Distribution Wksht'!$X$26</f>
        <v>12296.746180731112</v>
      </c>
      <c r="CJ105" s="57">
        <f>+CH105+CI105</f>
        <v>1057317.2540473633</v>
      </c>
      <c r="CK105" s="96">
        <f t="shared" si="289"/>
        <v>3720814.7477051211</v>
      </c>
      <c r="CL105" s="56">
        <f t="shared" si="290"/>
        <v>43782.798045120595</v>
      </c>
      <c r="CM105" s="57">
        <f>+CK105+CL105</f>
        <v>3764597.5457502417</v>
      </c>
      <c r="CO105" s="96">
        <f t="shared" si="133"/>
        <v>2295363.6138649755</v>
      </c>
      <c r="CP105" s="56">
        <f t="shared" si="133"/>
        <v>27340.697275640403</v>
      </c>
      <c r="CQ105" s="57">
        <f t="shared" si="116"/>
        <v>2322704.311140616</v>
      </c>
      <c r="CR105" s="96">
        <f t="shared" si="134"/>
        <v>1228033.5411778451</v>
      </c>
      <c r="CS105" s="56">
        <f t="shared" si="134"/>
        <v>14627.628244642847</v>
      </c>
      <c r="CT105" s="57">
        <f t="shared" si="117"/>
        <v>1242661.169422488</v>
      </c>
      <c r="CU105" s="96">
        <f t="shared" si="135"/>
        <v>3266130.6626330959</v>
      </c>
      <c r="CV105" s="56">
        <f t="shared" si="135"/>
        <v>38915.758786187544</v>
      </c>
      <c r="CW105" s="57">
        <f t="shared" si="118"/>
        <v>3305046.4214192834</v>
      </c>
      <c r="CX105" s="96">
        <f t="shared" si="136"/>
        <v>5141028.8888478652</v>
      </c>
      <c r="CY105" s="56">
        <f t="shared" si="136"/>
        <v>61249.279493893533</v>
      </c>
      <c r="CZ105" s="57">
        <f t="shared" si="119"/>
        <v>5202278.1683417587</v>
      </c>
      <c r="DA105" s="96">
        <f t="shared" si="137"/>
        <v>4667973.1252463646</v>
      </c>
      <c r="DB105" s="56">
        <f t="shared" si="137"/>
        <v>55610.135996558747</v>
      </c>
      <c r="DC105" s="57">
        <f t="shared" si="120"/>
        <v>4723583.2612429233</v>
      </c>
      <c r="DD105" s="96">
        <f t="shared" si="138"/>
        <v>16598529.831770146</v>
      </c>
      <c r="DE105" s="56">
        <f t="shared" si="138"/>
        <v>197743.49979692308</v>
      </c>
      <c r="DF105" s="57">
        <f t="shared" si="139"/>
        <v>16796273.331567068</v>
      </c>
    </row>
    <row r="106" spans="1:111" ht="15" hidden="1" x14ac:dyDescent="0.2">
      <c r="C106" s="68" t="s">
        <v>173</v>
      </c>
      <c r="Q106" s="97">
        <f>+Q102*'Distribution Wksht'!$D$22</f>
        <v>545128.55513759749</v>
      </c>
      <c r="R106" s="58">
        <f>+R102*'Distribution Wksht'!$D$22</f>
        <v>6414.5252231412269</v>
      </c>
      <c r="S106" s="59">
        <f>+Q106+R106</f>
        <v>551543.08036073868</v>
      </c>
      <c r="T106" s="97">
        <f>+T102*'Distribution Wksht'!$D$23</f>
        <v>472369.78357842885</v>
      </c>
      <c r="U106" s="58">
        <f>+U102*'Distribution Wksht'!$D$23</f>
        <v>5558.3733742083314</v>
      </c>
      <c r="V106" s="59">
        <f>+T106+U106</f>
        <v>477928.15695263719</v>
      </c>
      <c r="W106" s="97">
        <f>+W102*'Distribution Wksht'!$D$24</f>
        <v>952489.38451246545</v>
      </c>
      <c r="X106" s="58">
        <f>+X102*'Distribution Wksht'!$D$24</f>
        <v>11207.936666268894</v>
      </c>
      <c r="Y106" s="59">
        <f>+W106+X106</f>
        <v>963697.3211787343</v>
      </c>
      <c r="Z106" s="97">
        <f>+Z102*'Distribution Wksht'!$D$25</f>
        <v>1134585.4316425454</v>
      </c>
      <c r="AA106" s="58">
        <f>+AA102*'Distribution Wksht'!$D$25</f>
        <v>13350.661710829178</v>
      </c>
      <c r="AB106" s="59">
        <f>+Z106+AA106</f>
        <v>1147936.0933533746</v>
      </c>
      <c r="AC106" s="97">
        <f>+AC102*'Distribution Wksht'!$D$26</f>
        <v>1284836.6111234552</v>
      </c>
      <c r="AD106" s="58">
        <f>+AD102*'Distribution Wksht'!$D$26</f>
        <v>15118.670110889187</v>
      </c>
      <c r="AE106" s="59">
        <f>+AC106+AD106</f>
        <v>1299955.2812343445</v>
      </c>
      <c r="AF106" s="97">
        <f t="shared" si="283"/>
        <v>4389409.7659944929</v>
      </c>
      <c r="AG106" s="58">
        <f t="shared" si="284"/>
        <v>51650.167085336812</v>
      </c>
      <c r="AH106" s="59">
        <f>+AF106+AG106</f>
        <v>4441059.9330798294</v>
      </c>
      <c r="AJ106" s="97">
        <f>+AJ102*'Distribution Wksht'!$K$22</f>
        <v>545128.55513759749</v>
      </c>
      <c r="AK106" s="58">
        <f>+AK102*'Distribution Wksht'!$K$22</f>
        <v>6414.5252231412269</v>
      </c>
      <c r="AL106" s="59">
        <f>+AJ106+AK106</f>
        <v>551543.08036073868</v>
      </c>
      <c r="AM106" s="97">
        <f>+AM102*'Distribution Wksht'!$K$23</f>
        <v>472369.78357842885</v>
      </c>
      <c r="AN106" s="58">
        <f>+AN102*'Distribution Wksht'!$K$23</f>
        <v>5558.3733742083314</v>
      </c>
      <c r="AO106" s="59">
        <f>+AM106+AN106</f>
        <v>477928.15695263719</v>
      </c>
      <c r="AP106" s="97">
        <f>+AP102*'Distribution Wksht'!$K$24</f>
        <v>952489.38451246545</v>
      </c>
      <c r="AQ106" s="58">
        <f>+AQ102*'Distribution Wksht'!$K$24</f>
        <v>11207.936666268894</v>
      </c>
      <c r="AR106" s="59">
        <f>+AP106+AQ106</f>
        <v>963697.3211787343</v>
      </c>
      <c r="AS106" s="97">
        <f>+AS102*'Distribution Wksht'!$K$25</f>
        <v>1134585.4316425454</v>
      </c>
      <c r="AT106" s="58">
        <f>+AT102*'Distribution Wksht'!$K$25</f>
        <v>13350.661710829178</v>
      </c>
      <c r="AU106" s="59">
        <f>+AS106+AT106</f>
        <v>1147936.0933533746</v>
      </c>
      <c r="AV106" s="97">
        <f>+AV102*'Distribution Wksht'!$K$26</f>
        <v>1284836.6111234552</v>
      </c>
      <c r="AW106" s="58">
        <f>+AW102*'Distribution Wksht'!$K$26</f>
        <v>15118.670110889187</v>
      </c>
      <c r="AX106" s="59">
        <f>+AV106+AW106</f>
        <v>1299955.2812343445</v>
      </c>
      <c r="AY106" s="97">
        <f t="shared" si="285"/>
        <v>4389409.7659944929</v>
      </c>
      <c r="AZ106" s="58">
        <f t="shared" si="286"/>
        <v>51650.167085336812</v>
      </c>
      <c r="BA106" s="59">
        <f>+AY106+AZ106</f>
        <v>4441059.9330798294</v>
      </c>
      <c r="BC106" s="97">
        <f>+BC102*'Distribution Wksht'!$R$22</f>
        <v>643483.7089045766</v>
      </c>
      <c r="BD106" s="58">
        <f>+BD102*'Distribution Wksht'!$R$22</f>
        <v>7926.4000427862902</v>
      </c>
      <c r="BE106" s="59">
        <f>+BC106+BD106</f>
        <v>651410.10894736287</v>
      </c>
      <c r="BF106" s="97">
        <f>+BF102*'Distribution Wksht'!$R$23</f>
        <v>544993.13951205637</v>
      </c>
      <c r="BG106" s="58">
        <f>+BG102*'Distribution Wksht'!$R$23</f>
        <v>6713.2177420518146</v>
      </c>
      <c r="BH106" s="59">
        <f>+BF106+BG106</f>
        <v>551706.35725410818</v>
      </c>
      <c r="BI106" s="97">
        <f>+BI102*'Distribution Wksht'!$R$24</f>
        <v>1135311.0918820791</v>
      </c>
      <c r="BJ106" s="58">
        <f>+BJ102*'Distribution Wksht'!$R$24</f>
        <v>13984.735311206869</v>
      </c>
      <c r="BK106" s="59">
        <f>+BI106+BJ106</f>
        <v>1149295.827193286</v>
      </c>
      <c r="BL106" s="97">
        <f>+BL102*'Distribution Wksht'!$R$25</f>
        <v>1367925.2603497319</v>
      </c>
      <c r="BM106" s="58">
        <f>+BM102*'Distribution Wksht'!$R$25</f>
        <v>16850.079887864867</v>
      </c>
      <c r="BN106" s="59">
        <f>+BL106+BM106</f>
        <v>1384775.3402375968</v>
      </c>
      <c r="BO106" s="97">
        <f>+BO102*'Distribution Wksht'!$R$26</f>
        <v>1503355.1251140505</v>
      </c>
      <c r="BP106" s="58">
        <f>+BP102*'Distribution Wksht'!$R$26</f>
        <v>18518.293379229079</v>
      </c>
      <c r="BQ106" s="59">
        <f>+BO106+BP106</f>
        <v>1521873.4184932795</v>
      </c>
      <c r="BR106" s="97">
        <f t="shared" si="287"/>
        <v>5195068.3257624945</v>
      </c>
      <c r="BS106" s="58">
        <f t="shared" si="288"/>
        <v>63992.726363138914</v>
      </c>
      <c r="BT106" s="59">
        <f>+BR106+BS106</f>
        <v>5259061.0521256337</v>
      </c>
      <c r="BV106" s="97">
        <f>+BV100*'Distribution Wksht'!$Y$22</f>
        <v>543176.2562208341</v>
      </c>
      <c r="BW106" s="58">
        <f>+BW100*'Distribution Wksht'!$Y$22</f>
        <v>6391.5352749051262</v>
      </c>
      <c r="BX106" s="59">
        <f>+BV106+BW106</f>
        <v>549567.79149573925</v>
      </c>
      <c r="BY106" s="97">
        <f>+BY100*'Distribution Wksht'!$Y$23</f>
        <v>460038.58291171183</v>
      </c>
      <c r="BZ106" s="58">
        <f>+BZ100*'Distribution Wksht'!$Y$23</f>
        <v>5413.278814397202</v>
      </c>
      <c r="CA106" s="59">
        <f>+BY106+BZ106</f>
        <v>465451.86172610905</v>
      </c>
      <c r="CB106" s="97">
        <f>+CB100*'Distribution Wksht'!$Y$24</f>
        <v>958336.66504412086</v>
      </c>
      <c r="CC106" s="58">
        <f>+CC100*'Distribution Wksht'!$Y$24</f>
        <v>11276.743792162162</v>
      </c>
      <c r="CD106" s="59">
        <f>+CB106+CC106</f>
        <v>969613.40883628302</v>
      </c>
      <c r="CE106" s="97">
        <f>+CE100*'Distribution Wksht'!$Y$25</f>
        <v>1154690.4946735455</v>
      </c>
      <c r="CF106" s="58">
        <f>+CF100*'Distribution Wksht'!$Y$25</f>
        <v>13587.242580939825</v>
      </c>
      <c r="CG106" s="59">
        <f>+CE106+CF106</f>
        <v>1168277.7372544853</v>
      </c>
      <c r="CH106" s="97">
        <f>+CH100*'Distribution Wksht'!$Y$26</f>
        <v>1269009.2985960462</v>
      </c>
      <c r="CI106" s="58">
        <f>+CI100*'Distribution Wksht'!$Y$26</f>
        <v>14932.420108845083</v>
      </c>
      <c r="CJ106" s="59">
        <f>+CH106+CI106</f>
        <v>1283941.7187048912</v>
      </c>
      <c r="CK106" s="97">
        <f t="shared" si="289"/>
        <v>4385251.2974462584</v>
      </c>
      <c r="CL106" s="58">
        <f t="shared" si="290"/>
        <v>51601.220571249403</v>
      </c>
      <c r="CM106" s="59">
        <f>+CK106+CL106</f>
        <v>4436852.5180175081</v>
      </c>
      <c r="CO106" s="97">
        <f t="shared" si="133"/>
        <v>2276917.0754006058</v>
      </c>
      <c r="CP106" s="58">
        <f t="shared" si="133"/>
        <v>27146.985763973873</v>
      </c>
      <c r="CQ106" s="59">
        <f t="shared" si="116"/>
        <v>2304064.0611645798</v>
      </c>
      <c r="CR106" s="97">
        <f t="shared" si="134"/>
        <v>1949771.2895806259</v>
      </c>
      <c r="CS106" s="58">
        <f t="shared" si="134"/>
        <v>23243.243304865679</v>
      </c>
      <c r="CT106" s="59">
        <f t="shared" si="117"/>
        <v>1973014.5328854916</v>
      </c>
      <c r="CU106" s="97">
        <f t="shared" si="135"/>
        <v>3998626.5259511308</v>
      </c>
      <c r="CV106" s="58">
        <f t="shared" si="135"/>
        <v>47677.352435906818</v>
      </c>
      <c r="CW106" s="59">
        <f t="shared" si="118"/>
        <v>4046303.8783870377</v>
      </c>
      <c r="CX106" s="97">
        <f t="shared" si="136"/>
        <v>4791786.6183083681</v>
      </c>
      <c r="CY106" s="58">
        <f t="shared" si="136"/>
        <v>57138.645890463049</v>
      </c>
      <c r="CZ106" s="59">
        <f t="shared" si="119"/>
        <v>4848925.2641988313</v>
      </c>
      <c r="DA106" s="97">
        <f t="shared" si="137"/>
        <v>5342037.6459570071</v>
      </c>
      <c r="DB106" s="58">
        <f t="shared" si="137"/>
        <v>63688.053709852538</v>
      </c>
      <c r="DC106" s="59">
        <f t="shared" si="120"/>
        <v>5405725.6996668596</v>
      </c>
      <c r="DD106" s="97">
        <f t="shared" si="138"/>
        <v>18359139.15519774</v>
      </c>
      <c r="DE106" s="58">
        <f t="shared" si="138"/>
        <v>218894.28110506196</v>
      </c>
      <c r="DF106" s="59">
        <f t="shared" si="139"/>
        <v>18578033.4363028</v>
      </c>
    </row>
    <row r="107" spans="1:111" s="87" customFormat="1" ht="15.75" hidden="1" thickBot="1" x14ac:dyDescent="0.25">
      <c r="C107" s="68" t="s">
        <v>26</v>
      </c>
      <c r="Q107" s="98">
        <f>+SUM(Q104:Q106)</f>
        <v>1183249.4603174604</v>
      </c>
      <c r="R107" s="60">
        <f t="shared" ref="R107:S107" si="291">+SUM(R104:R106)</f>
        <v>13923.291005291008</v>
      </c>
      <c r="S107" s="63">
        <f t="shared" si="291"/>
        <v>1197172.7513227514</v>
      </c>
      <c r="T107" s="98">
        <f t="shared" ref="T107:AG107" si="292">+SUM(T104:T106)</f>
        <v>811221.5026455028</v>
      </c>
      <c r="U107" s="60">
        <f t="shared" ref="U107" si="293">+SUM(U104:U106)</f>
        <v>9545.6402116402151</v>
      </c>
      <c r="V107" s="63">
        <f t="shared" ref="V107" si="294">+SUM(V104:V106)</f>
        <v>820767.14285714307</v>
      </c>
      <c r="W107" s="98">
        <f t="shared" si="292"/>
        <v>1837348.9841269839</v>
      </c>
      <c r="X107" s="60">
        <f t="shared" ref="X107" si="295">+SUM(X104:X106)</f>
        <v>21620.074074074073</v>
      </c>
      <c r="Y107" s="63">
        <f t="shared" ref="Y107" si="296">+SUM(Y104:Y106)</f>
        <v>1858969.0582010578</v>
      </c>
      <c r="Z107" s="98">
        <f t="shared" si="292"/>
        <v>2559693.7354497337</v>
      </c>
      <c r="AA107" s="60">
        <f t="shared" si="292"/>
        <v>30119.904761904756</v>
      </c>
      <c r="AB107" s="63">
        <f t="shared" ref="AB107" si="297">+SUM(AB104:AB106)</f>
        <v>2589813.6402116385</v>
      </c>
      <c r="AC107" s="98">
        <f t="shared" si="292"/>
        <v>2592492.264550264</v>
      </c>
      <c r="AD107" s="60">
        <f t="shared" ref="AD107" si="298">+SUM(AD104:AD106)</f>
        <v>30505.851851851839</v>
      </c>
      <c r="AE107" s="63">
        <f t="shared" ref="AE107" si="299">+SUM(AE104:AE106)</f>
        <v>2622998.1164021157</v>
      </c>
      <c r="AF107" s="98">
        <f t="shared" si="292"/>
        <v>8984005.947089944</v>
      </c>
      <c r="AG107" s="60">
        <f t="shared" si="292"/>
        <v>105714.76190476189</v>
      </c>
      <c r="AH107" s="63">
        <f t="shared" ref="AH107" si="300">+SUM(AH104:AH106)</f>
        <v>9089720.7089947052</v>
      </c>
      <c r="AJ107" s="98">
        <f>+SUM(AJ104:AJ106)</f>
        <v>1183249.4603174604</v>
      </c>
      <c r="AK107" s="60">
        <f t="shared" ref="AK107" si="301">+SUM(AK104:AK106)</f>
        <v>13923.291005291008</v>
      </c>
      <c r="AL107" s="63">
        <f t="shared" ref="AL107" si="302">+SUM(AL104:AL106)</f>
        <v>1197172.7513227514</v>
      </c>
      <c r="AM107" s="98">
        <f t="shared" ref="AM107:AN107" si="303">+SUM(AM104:AM106)</f>
        <v>811221.5026455028</v>
      </c>
      <c r="AN107" s="60">
        <f t="shared" si="303"/>
        <v>9545.6402116402151</v>
      </c>
      <c r="AO107" s="63">
        <f t="shared" ref="AO107" si="304">+SUM(AO104:AO106)</f>
        <v>820767.14285714307</v>
      </c>
      <c r="AP107" s="98">
        <f t="shared" ref="AP107:AQ107" si="305">+SUM(AP104:AP106)</f>
        <v>1837348.9841269839</v>
      </c>
      <c r="AQ107" s="60">
        <f t="shared" si="305"/>
        <v>21620.074074074073</v>
      </c>
      <c r="AR107" s="63">
        <f t="shared" ref="AR107" si="306">+SUM(AR104:AR106)</f>
        <v>1858969.0582010578</v>
      </c>
      <c r="AS107" s="98">
        <f t="shared" ref="AS107:AT107" si="307">+SUM(AS104:AS106)</f>
        <v>2559693.7354497337</v>
      </c>
      <c r="AT107" s="60">
        <f t="shared" si="307"/>
        <v>30119.904761904756</v>
      </c>
      <c r="AU107" s="63">
        <f t="shared" ref="AU107" si="308">+SUM(AU104:AU106)</f>
        <v>2589813.6402116385</v>
      </c>
      <c r="AV107" s="98">
        <f t="shared" ref="AV107:AW107" si="309">+SUM(AV104:AV106)</f>
        <v>2592492.264550264</v>
      </c>
      <c r="AW107" s="60">
        <f t="shared" si="309"/>
        <v>30505.851851851839</v>
      </c>
      <c r="AX107" s="63">
        <f t="shared" ref="AX107" si="310">+SUM(AX104:AX106)</f>
        <v>2622998.1164021157</v>
      </c>
      <c r="AY107" s="98">
        <f t="shared" ref="AY107:AZ107" si="311">+SUM(AY104:AY106)</f>
        <v>8984005.947089944</v>
      </c>
      <c r="AZ107" s="60">
        <f t="shared" si="311"/>
        <v>105714.76190476189</v>
      </c>
      <c r="BA107" s="63">
        <f t="shared" ref="BA107" si="312">+SUM(BA104:BA106)</f>
        <v>9089720.7089947052</v>
      </c>
      <c r="BC107" s="98">
        <f>+SUM(BC104:BC106)</f>
        <v>1300151.0793650795</v>
      </c>
      <c r="BD107" s="60">
        <f t="shared" ref="BD107:BT107" si="313">+SUM(BD104:BD106)</f>
        <v>16015.195767195764</v>
      </c>
      <c r="BE107" s="63">
        <f t="shared" si="313"/>
        <v>1316166.2751322752</v>
      </c>
      <c r="BF107" s="98">
        <f t="shared" si="313"/>
        <v>893602.77248677239</v>
      </c>
      <c r="BG107" s="60">
        <f t="shared" si="313"/>
        <v>11007.386243386249</v>
      </c>
      <c r="BH107" s="63">
        <f t="shared" si="313"/>
        <v>904610.15873015858</v>
      </c>
      <c r="BI107" s="98">
        <f t="shared" si="313"/>
        <v>2091373.7037037045</v>
      </c>
      <c r="BJ107" s="60">
        <f t="shared" si="313"/>
        <v>25761.49206349206</v>
      </c>
      <c r="BK107" s="63">
        <f t="shared" si="313"/>
        <v>2117135.1957671968</v>
      </c>
      <c r="BL107" s="98">
        <f t="shared" si="313"/>
        <v>2886424.8042328036</v>
      </c>
      <c r="BM107" s="60">
        <f t="shared" si="313"/>
        <v>35554.931216931232</v>
      </c>
      <c r="BN107" s="63">
        <f t="shared" si="313"/>
        <v>2921979.7354497351</v>
      </c>
      <c r="BO107" s="98">
        <f t="shared" si="313"/>
        <v>2886146.1904761889</v>
      </c>
      <c r="BP107" s="60">
        <f t="shared" si="313"/>
        <v>35551.481481481474</v>
      </c>
      <c r="BQ107" s="63">
        <f t="shared" si="313"/>
        <v>2921697.6719576702</v>
      </c>
      <c r="BR107" s="98">
        <f t="shared" si="313"/>
        <v>10057698.550264549</v>
      </c>
      <c r="BS107" s="60">
        <f t="shared" si="313"/>
        <v>123890.48677248677</v>
      </c>
      <c r="BT107" s="63">
        <f t="shared" si="313"/>
        <v>10181589.037037037</v>
      </c>
      <c r="BU107" s="1"/>
      <c r="BV107" s="98">
        <f>+SUM(BV104:BV106)</f>
        <v>1097481.08</v>
      </c>
      <c r="BW107" s="60">
        <f t="shared" ref="BW107:CL107" si="314">+SUM(BW104:BW106)</f>
        <v>12914.02</v>
      </c>
      <c r="BX107" s="63">
        <f t="shared" si="314"/>
        <v>1110395.1000000001</v>
      </c>
      <c r="BY107" s="98">
        <f t="shared" si="314"/>
        <v>754306.2899999998</v>
      </c>
      <c r="BZ107" s="60">
        <f t="shared" si="314"/>
        <v>8875.9300000000039</v>
      </c>
      <c r="CA107" s="63">
        <f t="shared" ref="CA107" si="315">+SUM(CA104:CA106)</f>
        <v>763182.22</v>
      </c>
      <c r="CB107" s="98">
        <f t="shared" si="314"/>
        <v>1765366.4400000004</v>
      </c>
      <c r="CC107" s="60">
        <f t="shared" si="314"/>
        <v>20773.059999999998</v>
      </c>
      <c r="CD107" s="63">
        <f t="shared" ref="CD107" si="316">+SUM(CD104:CD106)</f>
        <v>1786139.5000000005</v>
      </c>
      <c r="CE107" s="98">
        <f t="shared" si="314"/>
        <v>2436483.4699999997</v>
      </c>
      <c r="CF107" s="60">
        <f t="shared" si="314"/>
        <v>28670.100000000002</v>
      </c>
      <c r="CG107" s="63">
        <f t="shared" ref="CG107" si="317">+SUM(CG104:CG106)</f>
        <v>2465153.5699999998</v>
      </c>
      <c r="CH107" s="98">
        <f t="shared" si="314"/>
        <v>2436248.2899999982</v>
      </c>
      <c r="CI107" s="60">
        <f t="shared" si="314"/>
        <v>28667.31</v>
      </c>
      <c r="CJ107" s="63">
        <f t="shared" ref="CJ107" si="318">+SUM(CJ104:CJ106)</f>
        <v>2464915.5999999987</v>
      </c>
      <c r="CK107" s="98">
        <f t="shared" si="314"/>
        <v>8489885.5699999984</v>
      </c>
      <c r="CL107" s="60">
        <f t="shared" si="314"/>
        <v>99900.420000000013</v>
      </c>
      <c r="CM107" s="63">
        <f t="shared" ref="CM107" si="319">+SUM(CM104:CM106)</f>
        <v>8589785.9899999984</v>
      </c>
      <c r="CN107" s="1"/>
      <c r="CO107" s="98">
        <f t="shared" si="133"/>
        <v>4764131.08</v>
      </c>
      <c r="CP107" s="60">
        <f t="shared" si="133"/>
        <v>56775.797777777785</v>
      </c>
      <c r="CQ107" s="63">
        <f t="shared" si="116"/>
        <v>4820906.8777777776</v>
      </c>
      <c r="CR107" s="98">
        <f t="shared" si="134"/>
        <v>3270352.067777778</v>
      </c>
      <c r="CS107" s="60">
        <f t="shared" si="134"/>
        <v>38974.596666666679</v>
      </c>
      <c r="CT107" s="63">
        <f t="shared" si="117"/>
        <v>3309326.6644444447</v>
      </c>
      <c r="CU107" s="98">
        <f t="shared" si="135"/>
        <v>7531438.111957673</v>
      </c>
      <c r="CV107" s="60">
        <f t="shared" si="135"/>
        <v>89774.7002116402</v>
      </c>
      <c r="CW107" s="63">
        <f t="shared" si="118"/>
        <v>7621212.8121693134</v>
      </c>
      <c r="CX107" s="98">
        <f t="shared" si="136"/>
        <v>10442295.745132271</v>
      </c>
      <c r="CY107" s="60">
        <f t="shared" si="136"/>
        <v>124464.84074074075</v>
      </c>
      <c r="CZ107" s="63">
        <f t="shared" si="119"/>
        <v>10566760.585873011</v>
      </c>
      <c r="DA107" s="98">
        <f t="shared" si="137"/>
        <v>10507379.009576716</v>
      </c>
      <c r="DB107" s="60">
        <f t="shared" si="137"/>
        <v>125230.49518518515</v>
      </c>
      <c r="DC107" s="63">
        <f t="shared" si="120"/>
        <v>10632609.504761901</v>
      </c>
      <c r="DD107" s="98">
        <f t="shared" si="138"/>
        <v>36515596.014444441</v>
      </c>
      <c r="DE107" s="60">
        <f t="shared" si="138"/>
        <v>435220.43058201059</v>
      </c>
      <c r="DF107" s="63">
        <f t="shared" si="139"/>
        <v>36950816.44502645</v>
      </c>
    </row>
    <row r="108" spans="1:111" hidden="1" x14ac:dyDescent="0.2"/>
    <row r="109" spans="1:111" hidden="1" x14ac:dyDescent="0.2">
      <c r="C109" s="86" t="s">
        <v>176</v>
      </c>
      <c r="Q109" s="85">
        <f>+Q102-Q107</f>
        <v>0</v>
      </c>
      <c r="R109" s="85">
        <f t="shared" ref="R109:AH109" si="320">+R102-R107</f>
        <v>0</v>
      </c>
      <c r="S109" s="85">
        <f t="shared" si="320"/>
        <v>0</v>
      </c>
      <c r="T109" s="85">
        <f t="shared" si="320"/>
        <v>0</v>
      </c>
      <c r="U109" s="85">
        <f t="shared" si="320"/>
        <v>0</v>
      </c>
      <c r="V109" s="85">
        <f t="shared" si="320"/>
        <v>0</v>
      </c>
      <c r="W109" s="85">
        <f t="shared" si="320"/>
        <v>0</v>
      </c>
      <c r="X109" s="85">
        <f t="shared" si="320"/>
        <v>0</v>
      </c>
      <c r="Y109" s="85">
        <f t="shared" si="320"/>
        <v>0</v>
      </c>
      <c r="Z109" s="85">
        <f t="shared" si="320"/>
        <v>0</v>
      </c>
      <c r="AA109" s="85">
        <f t="shared" si="320"/>
        <v>0</v>
      </c>
      <c r="AB109" s="85">
        <f t="shared" si="320"/>
        <v>0</v>
      </c>
      <c r="AC109" s="85">
        <f t="shared" si="320"/>
        <v>0</v>
      </c>
      <c r="AD109" s="85">
        <f t="shared" si="320"/>
        <v>0</v>
      </c>
      <c r="AE109" s="85">
        <f t="shared" si="320"/>
        <v>0</v>
      </c>
      <c r="AF109" s="85">
        <f t="shared" si="320"/>
        <v>0</v>
      </c>
      <c r="AG109" s="85">
        <f t="shared" si="320"/>
        <v>0</v>
      </c>
      <c r="AH109" s="85">
        <f t="shared" si="320"/>
        <v>0</v>
      </c>
      <c r="AJ109" s="85">
        <f>+AJ102-AJ107</f>
        <v>0</v>
      </c>
      <c r="AK109" s="85">
        <f t="shared" ref="AK109:BA109" si="321">+AK102-AK107</f>
        <v>0</v>
      </c>
      <c r="AL109" s="85">
        <f t="shared" si="321"/>
        <v>0</v>
      </c>
      <c r="AM109" s="85">
        <f t="shared" si="321"/>
        <v>0</v>
      </c>
      <c r="AN109" s="85">
        <f t="shared" si="321"/>
        <v>0</v>
      </c>
      <c r="AO109" s="85">
        <f t="shared" si="321"/>
        <v>0</v>
      </c>
      <c r="AP109" s="85">
        <f t="shared" si="321"/>
        <v>0</v>
      </c>
      <c r="AQ109" s="85">
        <f t="shared" si="321"/>
        <v>0</v>
      </c>
      <c r="AR109" s="85">
        <f t="shared" si="321"/>
        <v>0</v>
      </c>
      <c r="AS109" s="85">
        <f t="shared" si="321"/>
        <v>0</v>
      </c>
      <c r="AT109" s="85">
        <f t="shared" si="321"/>
        <v>0</v>
      </c>
      <c r="AU109" s="85">
        <f t="shared" si="321"/>
        <v>0</v>
      </c>
      <c r="AV109" s="85">
        <f t="shared" si="321"/>
        <v>0</v>
      </c>
      <c r="AW109" s="85">
        <f t="shared" si="321"/>
        <v>0</v>
      </c>
      <c r="AX109" s="85">
        <f t="shared" si="321"/>
        <v>0</v>
      </c>
      <c r="AY109" s="85">
        <f t="shared" si="321"/>
        <v>0</v>
      </c>
      <c r="AZ109" s="85">
        <f t="shared" si="321"/>
        <v>0</v>
      </c>
      <c r="BA109" s="85">
        <f t="shared" si="321"/>
        <v>0</v>
      </c>
      <c r="BC109" s="85">
        <f>+BC102-BC107</f>
        <v>0</v>
      </c>
      <c r="BD109" s="85">
        <f t="shared" ref="BD109:BT109" si="322">+BD102-BD107</f>
        <v>0</v>
      </c>
      <c r="BE109" s="85">
        <f t="shared" si="322"/>
        <v>0</v>
      </c>
      <c r="BF109" s="85">
        <f t="shared" si="322"/>
        <v>0</v>
      </c>
      <c r="BG109" s="85">
        <f t="shared" si="322"/>
        <v>0</v>
      </c>
      <c r="BH109" s="85">
        <f t="shared" si="322"/>
        <v>0</v>
      </c>
      <c r="BI109" s="85">
        <f t="shared" si="322"/>
        <v>0</v>
      </c>
      <c r="BJ109" s="85">
        <f t="shared" si="322"/>
        <v>0</v>
      </c>
      <c r="BK109" s="85">
        <f t="shared" si="322"/>
        <v>0</v>
      </c>
      <c r="BL109" s="85">
        <f t="shared" si="322"/>
        <v>0</v>
      </c>
      <c r="BM109" s="85">
        <f t="shared" si="322"/>
        <v>0</v>
      </c>
      <c r="BN109" s="85">
        <f t="shared" si="322"/>
        <v>0</v>
      </c>
      <c r="BO109" s="85">
        <f t="shared" si="322"/>
        <v>0</v>
      </c>
      <c r="BP109" s="85">
        <f t="shared" si="322"/>
        <v>0</v>
      </c>
      <c r="BQ109" s="85">
        <f t="shared" si="322"/>
        <v>0</v>
      </c>
      <c r="BR109" s="85">
        <f t="shared" si="322"/>
        <v>0</v>
      </c>
      <c r="BS109" s="85">
        <f t="shared" si="322"/>
        <v>0</v>
      </c>
      <c r="BT109" s="85">
        <f t="shared" si="322"/>
        <v>0</v>
      </c>
      <c r="BV109" s="85">
        <f>+BV100-BV107</f>
        <v>0</v>
      </c>
      <c r="BW109" s="85">
        <f t="shared" ref="BW109:CM109" si="323">+BW100-BW107</f>
        <v>0</v>
      </c>
      <c r="BX109" s="85">
        <f t="shared" si="323"/>
        <v>0</v>
      </c>
      <c r="BY109" s="85">
        <f t="shared" si="323"/>
        <v>0</v>
      </c>
      <c r="BZ109" s="85">
        <f t="shared" si="323"/>
        <v>0</v>
      </c>
      <c r="CA109" s="85">
        <f t="shared" si="323"/>
        <v>0</v>
      </c>
      <c r="CB109" s="85">
        <f t="shared" si="323"/>
        <v>0</v>
      </c>
      <c r="CC109" s="85">
        <f t="shared" si="323"/>
        <v>0</v>
      </c>
      <c r="CD109" s="85">
        <f t="shared" si="323"/>
        <v>0</v>
      </c>
      <c r="CE109" s="85">
        <f t="shared" si="323"/>
        <v>0</v>
      </c>
      <c r="CF109" s="85">
        <f t="shared" si="323"/>
        <v>0</v>
      </c>
      <c r="CG109" s="85">
        <f t="shared" si="323"/>
        <v>0</v>
      </c>
      <c r="CH109" s="85">
        <f t="shared" si="323"/>
        <v>0</v>
      </c>
      <c r="CI109" s="85">
        <f t="shared" si="323"/>
        <v>0</v>
      </c>
      <c r="CJ109" s="85">
        <f t="shared" si="323"/>
        <v>0</v>
      </c>
      <c r="CK109" s="85">
        <f t="shared" si="323"/>
        <v>0</v>
      </c>
      <c r="CL109" s="85">
        <f t="shared" si="323"/>
        <v>0</v>
      </c>
      <c r="CM109" s="85">
        <f t="shared" si="323"/>
        <v>0</v>
      </c>
      <c r="CO109" s="85">
        <f>+CO100-CO107</f>
        <v>-201665.75</v>
      </c>
      <c r="CP109" s="85">
        <f t="shared" ref="CP109:DF109" si="324">+CP100-CP107</f>
        <v>-2412.3977777777909</v>
      </c>
      <c r="CQ109" s="85">
        <f t="shared" si="324"/>
        <v>-204078.14777777717</v>
      </c>
      <c r="CR109" s="85">
        <f t="shared" si="324"/>
        <v>-138382.51777777821</v>
      </c>
      <c r="CS109" s="85">
        <f t="shared" si="324"/>
        <v>-1655.4266666666736</v>
      </c>
      <c r="CT109" s="85">
        <f t="shared" si="324"/>
        <v>-140037.94444444496</v>
      </c>
      <c r="CU109" s="85">
        <f t="shared" si="324"/>
        <v>-317133.94195767213</v>
      </c>
      <c r="CV109" s="85">
        <f t="shared" si="324"/>
        <v>-3795.090211640214</v>
      </c>
      <c r="CW109" s="85">
        <f t="shared" si="324"/>
        <v>-320929.03216931224</v>
      </c>
      <c r="CX109" s="85">
        <f t="shared" si="324"/>
        <v>-440319.67513227463</v>
      </c>
      <c r="CY109" s="85">
        <f t="shared" si="324"/>
        <v>-5268.7107407407457</v>
      </c>
      <c r="CZ109" s="85">
        <f t="shared" si="324"/>
        <v>-445588.38587301411</v>
      </c>
      <c r="DA109" s="85">
        <f t="shared" si="324"/>
        <v>-443912.18957671896</v>
      </c>
      <c r="DB109" s="85">
        <f t="shared" si="324"/>
        <v>-5310.9751851851615</v>
      </c>
      <c r="DC109" s="85">
        <f t="shared" si="324"/>
        <v>-449223.16476190463</v>
      </c>
      <c r="DD109" s="85">
        <f t="shared" si="324"/>
        <v>-1541414.074444443</v>
      </c>
      <c r="DE109" s="85">
        <f t="shared" si="324"/>
        <v>-18442.600582010637</v>
      </c>
      <c r="DF109" s="85">
        <f t="shared" si="324"/>
        <v>-1559856.675026454</v>
      </c>
    </row>
    <row r="111" spans="1:111" hidden="1" x14ac:dyDescent="0.2">
      <c r="C111" s="169" t="s">
        <v>295</v>
      </c>
    </row>
    <row r="112" spans="1:111" hidden="1" x14ac:dyDescent="0.2">
      <c r="C112" s="168" t="s">
        <v>294</v>
      </c>
    </row>
  </sheetData>
  <sheetProtection algorithmName="SHA-512" hashValue="Ikvx0e39dgAExLXD39ODuEsedVl1NRPaIBwy5ngZvFe296pyNjCICYy3BfXNbA8QOAeXFdDox8qYzRV3IqoBvg==" saltValue="8jnNPbgQ5QG+Bl4PsfbdUA==" spinCount="100000" sheet="1" objects="1" scenarios="1"/>
  <autoFilter ref="A7:L102">
    <filterColumn colId="8">
      <filters blank="1">
        <filter val="$ 38,018,101"/>
        <filter val="$ 4,803"/>
        <filter val="1,046,573"/>
        <filter val="1,106,443"/>
        <filter val="1,248,389"/>
        <filter val="1,298,946"/>
        <filter val="1,409"/>
        <filter val="1,667,541"/>
        <filter val="1,774,474"/>
        <filter val="1,897,374"/>
        <filter val="103,822"/>
        <filter val="105,658"/>
        <filter val="110,432"/>
        <filter val="115,658"/>
        <filter val="116,088"/>
        <filter val="121,271"/>
        <filter val="123,812"/>
        <filter val="127,970"/>
        <filter val="13,973"/>
        <filter val="14"/>
        <filter val="140,333"/>
        <filter val="140,625"/>
        <filter val="143,256"/>
        <filter val="143,589"/>
        <filter val="147,241"/>
        <filter val="149,399"/>
        <filter val="178,921"/>
        <filter val="183,622"/>
        <filter val="185,756"/>
        <filter val="19,079"/>
        <filter val="198,212"/>
        <filter val="2,263,977"/>
        <filter val="2,407,345"/>
        <filter val="2,792,547"/>
        <filter val="21,372"/>
        <filter val="210,680"/>
        <filter val="212,672"/>
        <filter val="220,550"/>
        <filter val="228,002"/>
        <filter val="235,310"/>
        <filter val="245,948"/>
        <filter val="253,135"/>
        <filter val="253,535"/>
        <filter val="282,330"/>
        <filter val="287,327"/>
        <filter val="29,920"/>
        <filter val="306,064"/>
        <filter val="31,096"/>
        <filter val="343,887"/>
        <filter val="35,840"/>
        <filter val="396,402"/>
        <filter val="4,625,180"/>
        <filter val="413,472"/>
        <filter val="413,785"/>
        <filter val="415,863"/>
        <filter val="42,561"/>
        <filter val="426,789"/>
        <filter val="428,284"/>
        <filter val="468,748"/>
        <filter val="474,280"/>
        <filter val="48,178"/>
        <filter val="49,766"/>
        <filter val="5,604"/>
        <filter val="503,994"/>
        <filter val="522,892"/>
        <filter val="524,597"/>
        <filter val="58,973"/>
        <filter val="59,240"/>
        <filter val="60,102"/>
        <filter val="62,078"/>
        <filter val="673,353"/>
        <filter val="68,458"/>
        <filter val="70,629"/>
        <filter val="749,065"/>
        <filter val="78,927"/>
        <filter val="79,920"/>
        <filter val="8,248"/>
        <filter val="82,594"/>
        <filter val="84,332"/>
        <filter val="865,294"/>
        <filter val="891,147"/>
        <filter val="9,061"/>
        <filter val="98,055"/>
        <filter val="982,013"/>
      </filters>
    </filterColumn>
  </autoFilter>
  <mergeCells count="36">
    <mergeCell ref="N6:O6"/>
    <mergeCell ref="CU6:CW6"/>
    <mergeCell ref="CX6:CZ6"/>
    <mergeCell ref="DA6:DC6"/>
    <mergeCell ref="DD6:DF6"/>
    <mergeCell ref="BC6:BE6"/>
    <mergeCell ref="BF6:BH6"/>
    <mergeCell ref="BI6:BK6"/>
    <mergeCell ref="BL6:BN6"/>
    <mergeCell ref="BO6:BQ6"/>
    <mergeCell ref="AS6:AU6"/>
    <mergeCell ref="AV6:AX6"/>
    <mergeCell ref="AY6:BA6"/>
    <mergeCell ref="BV5:CM5"/>
    <mergeCell ref="CO5:DF5"/>
    <mergeCell ref="CH6:CJ6"/>
    <mergeCell ref="CK6:CM6"/>
    <mergeCell ref="CO6:CQ6"/>
    <mergeCell ref="CR6:CT6"/>
    <mergeCell ref="BV6:BX6"/>
    <mergeCell ref="BY6:CA6"/>
    <mergeCell ref="CB6:CD6"/>
    <mergeCell ref="CE6:CG6"/>
    <mergeCell ref="AJ5:BA5"/>
    <mergeCell ref="BC5:BT5"/>
    <mergeCell ref="BR6:BT6"/>
    <mergeCell ref="AF6:AH6"/>
    <mergeCell ref="Q5:AH5"/>
    <mergeCell ref="AJ6:AL6"/>
    <mergeCell ref="AM6:AO6"/>
    <mergeCell ref="AP6:AR6"/>
    <mergeCell ref="Q6:S6"/>
    <mergeCell ref="T6:V6"/>
    <mergeCell ref="W6:Y6"/>
    <mergeCell ref="Z6:AB6"/>
    <mergeCell ref="AC6:A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Z26"/>
  <sheetViews>
    <sheetView topLeftCell="F1" workbookViewId="0">
      <selection activeCell="S14" sqref="S14"/>
    </sheetView>
  </sheetViews>
  <sheetFormatPr defaultRowHeight="15" x14ac:dyDescent="0.25"/>
  <cols>
    <col min="2" max="2" width="13.140625" bestFit="1" customWidth="1"/>
    <col min="3" max="4" width="14.28515625" bestFit="1" customWidth="1"/>
    <col min="5" max="5" width="15.28515625" bestFit="1" customWidth="1"/>
    <col min="9" max="9" width="13.7109375" customWidth="1"/>
    <col min="10" max="10" width="17.140625" customWidth="1"/>
    <col min="11" max="11" width="16.7109375" customWidth="1"/>
    <col min="12" max="12" width="15.85546875" customWidth="1"/>
    <col min="16" max="16" width="13.140625" bestFit="1" customWidth="1"/>
    <col min="17" max="18" width="14.28515625" bestFit="1" customWidth="1"/>
    <col min="19" max="19" width="15.28515625" bestFit="1" customWidth="1"/>
    <col min="23" max="23" width="13.140625" bestFit="1" customWidth="1"/>
    <col min="24" max="25" width="14.28515625" bestFit="1" customWidth="1"/>
    <col min="26" max="26" width="15.28515625" bestFit="1" customWidth="1"/>
  </cols>
  <sheetData>
    <row r="2" spans="1:26" x14ac:dyDescent="0.25">
      <c r="A2" s="185" t="s">
        <v>174</v>
      </c>
      <c r="B2" s="185"/>
      <c r="C2" s="185"/>
      <c r="D2" s="185"/>
      <c r="E2" s="185"/>
      <c r="H2" s="185" t="s">
        <v>268</v>
      </c>
      <c r="I2" s="185"/>
      <c r="J2" s="185"/>
      <c r="K2" s="185"/>
      <c r="L2" s="185"/>
      <c r="O2" s="186" t="s">
        <v>269</v>
      </c>
      <c r="P2" s="186"/>
      <c r="Q2" s="186"/>
      <c r="R2" s="186"/>
      <c r="S2" s="186"/>
      <c r="V2" s="186" t="s">
        <v>270</v>
      </c>
      <c r="W2" s="186"/>
      <c r="X2" s="186"/>
      <c r="Y2" s="186"/>
      <c r="Z2" s="186"/>
    </row>
    <row r="3" spans="1:26" x14ac:dyDescent="0.25">
      <c r="A3" s="65" t="s">
        <v>161</v>
      </c>
      <c r="B3" s="66"/>
      <c r="C3" s="66"/>
      <c r="D3" s="66"/>
      <c r="E3" s="66"/>
      <c r="H3" s="65" t="s">
        <v>161</v>
      </c>
      <c r="I3" s="66"/>
      <c r="J3" s="66"/>
      <c r="K3" s="66"/>
      <c r="L3" s="66"/>
      <c r="O3" s="65" t="s">
        <v>161</v>
      </c>
      <c r="P3" s="66"/>
      <c r="Q3" s="66"/>
      <c r="R3" s="66"/>
      <c r="S3" s="66"/>
      <c r="V3" s="65" t="s">
        <v>161</v>
      </c>
      <c r="W3" s="66"/>
      <c r="X3" s="66"/>
      <c r="Y3" s="66"/>
      <c r="Z3" s="66"/>
    </row>
    <row r="4" spans="1:26" ht="30" x14ac:dyDescent="0.25">
      <c r="A4" s="67"/>
      <c r="B4" s="68" t="s">
        <v>162</v>
      </c>
      <c r="C4" s="69" t="s">
        <v>163</v>
      </c>
      <c r="D4" s="68" t="s">
        <v>164</v>
      </c>
      <c r="E4" s="70" t="s">
        <v>26</v>
      </c>
      <c r="H4" s="67"/>
      <c r="I4" s="68" t="s">
        <v>162</v>
      </c>
      <c r="J4" s="69" t="s">
        <v>163</v>
      </c>
      <c r="K4" s="68" t="s">
        <v>164</v>
      </c>
      <c r="L4" s="70" t="s">
        <v>26</v>
      </c>
      <c r="O4" s="67"/>
      <c r="P4" s="68" t="s">
        <v>162</v>
      </c>
      <c r="Q4" s="69" t="s">
        <v>163</v>
      </c>
      <c r="R4" s="68" t="s">
        <v>164</v>
      </c>
      <c r="S4" s="70" t="s">
        <v>26</v>
      </c>
      <c r="V4" s="67"/>
      <c r="W4" s="68" t="s">
        <v>162</v>
      </c>
      <c r="X4" s="69" t="s">
        <v>163</v>
      </c>
      <c r="Y4" s="68" t="s">
        <v>164</v>
      </c>
      <c r="Z4" s="70" t="s">
        <v>26</v>
      </c>
    </row>
    <row r="5" spans="1:26" x14ac:dyDescent="0.25">
      <c r="A5" s="71" t="s">
        <v>165</v>
      </c>
      <c r="B5" s="72">
        <v>51044456.670000009</v>
      </c>
      <c r="C5" s="72">
        <v>677788452.55000007</v>
      </c>
      <c r="D5" s="72">
        <v>622621242.33000004</v>
      </c>
      <c r="E5" s="73">
        <v>1351454151.55</v>
      </c>
      <c r="H5" s="71" t="s">
        <v>165</v>
      </c>
      <c r="I5" s="72">
        <v>51044456.670000009</v>
      </c>
      <c r="J5" s="72">
        <v>677788452.55000007</v>
      </c>
      <c r="K5" s="72">
        <v>622621242.33000004</v>
      </c>
      <c r="L5" s="73">
        <v>1351454151.55</v>
      </c>
      <c r="O5" s="71" t="s">
        <v>165</v>
      </c>
      <c r="P5" s="153">
        <v>58315262</v>
      </c>
      <c r="Q5" s="153">
        <v>630859793</v>
      </c>
      <c r="R5" s="153">
        <v>675338749</v>
      </c>
      <c r="S5" s="154">
        <f>+SUM(P5:R5)</f>
        <v>1364513804</v>
      </c>
      <c r="V5" s="71" t="s">
        <v>165</v>
      </c>
      <c r="W5" s="153">
        <v>58315262</v>
      </c>
      <c r="X5" s="153">
        <v>630859793</v>
      </c>
      <c r="Y5" s="153">
        <v>675338749</v>
      </c>
      <c r="Z5" s="154">
        <f>+SUM(W5:Y5)</f>
        <v>1364513804</v>
      </c>
    </row>
    <row r="6" spans="1:26" x14ac:dyDescent="0.25">
      <c r="A6" s="71" t="s">
        <v>166</v>
      </c>
      <c r="B6" s="72">
        <v>24713086.5</v>
      </c>
      <c r="C6" s="72">
        <v>362308045.33999997</v>
      </c>
      <c r="D6" s="72">
        <v>539519435.79000008</v>
      </c>
      <c r="E6" s="73">
        <v>926540567.62999988</v>
      </c>
      <c r="H6" s="71" t="s">
        <v>166</v>
      </c>
      <c r="I6" s="72">
        <v>24713086.5</v>
      </c>
      <c r="J6" s="72">
        <v>362308045.33999997</v>
      </c>
      <c r="K6" s="72">
        <v>539519435.79000008</v>
      </c>
      <c r="L6" s="73">
        <v>926540567.62999988</v>
      </c>
      <c r="O6" s="71" t="s">
        <v>166</v>
      </c>
      <c r="P6" s="153">
        <v>28041555</v>
      </c>
      <c r="Q6" s="153">
        <v>337825641</v>
      </c>
      <c r="R6" s="153">
        <v>571972467</v>
      </c>
      <c r="S6" s="154">
        <f t="shared" ref="S6:S9" si="0">+SUM(P6:R6)</f>
        <v>937839663</v>
      </c>
      <c r="V6" s="71" t="s">
        <v>166</v>
      </c>
      <c r="W6" s="153">
        <v>28041555</v>
      </c>
      <c r="X6" s="153">
        <v>337825641</v>
      </c>
      <c r="Y6" s="153">
        <v>571972467</v>
      </c>
      <c r="Z6" s="154">
        <f t="shared" ref="Z6:Z9" si="1">+SUM(W6:Y6)</f>
        <v>937839663</v>
      </c>
    </row>
    <row r="7" spans="1:26" x14ac:dyDescent="0.25">
      <c r="A7" s="71" t="s">
        <v>167</v>
      </c>
      <c r="B7" s="72">
        <v>69043501.889999986</v>
      </c>
      <c r="C7" s="72">
        <v>941603224.22000003</v>
      </c>
      <c r="D7" s="72">
        <v>1087890416.2099998</v>
      </c>
      <c r="E7" s="73">
        <v>2098537142.3199999</v>
      </c>
      <c r="H7" s="71" t="s">
        <v>167</v>
      </c>
      <c r="I7" s="72">
        <v>69043501.889999986</v>
      </c>
      <c r="J7" s="72">
        <v>941603224.22000003</v>
      </c>
      <c r="K7" s="72">
        <v>1087890416.2099998</v>
      </c>
      <c r="L7" s="73">
        <v>2098537142.3199999</v>
      </c>
      <c r="O7" s="71" t="s">
        <v>167</v>
      </c>
      <c r="P7" s="153">
        <v>82964983</v>
      </c>
      <c r="Q7" s="153">
        <v>920426580</v>
      </c>
      <c r="R7" s="153">
        <v>1191513565</v>
      </c>
      <c r="S7" s="154">
        <f t="shared" si="0"/>
        <v>2194905128</v>
      </c>
      <c r="V7" s="71" t="s">
        <v>167</v>
      </c>
      <c r="W7" s="153">
        <v>82964983</v>
      </c>
      <c r="X7" s="153">
        <v>920426580</v>
      </c>
      <c r="Y7" s="153">
        <v>1191513565</v>
      </c>
      <c r="Z7" s="154">
        <f t="shared" si="1"/>
        <v>2194905128</v>
      </c>
    </row>
    <row r="8" spans="1:26" x14ac:dyDescent="0.25">
      <c r="A8" s="71" t="s">
        <v>168</v>
      </c>
      <c r="B8" s="72">
        <v>134482825.15000001</v>
      </c>
      <c r="C8" s="72">
        <v>1493211595.1300004</v>
      </c>
      <c r="D8" s="72">
        <v>1295872300.71</v>
      </c>
      <c r="E8" s="73">
        <v>2923566720.9900007</v>
      </c>
      <c r="H8" s="71" t="s">
        <v>168</v>
      </c>
      <c r="I8" s="72">
        <v>134482825.15000001</v>
      </c>
      <c r="J8" s="72">
        <v>1493211595.1300004</v>
      </c>
      <c r="K8" s="72">
        <v>1295872300.71</v>
      </c>
      <c r="L8" s="73">
        <v>2923566720.9900007</v>
      </c>
      <c r="O8" s="71" t="s">
        <v>168</v>
      </c>
      <c r="P8" s="153">
        <v>155930484</v>
      </c>
      <c r="Q8" s="153">
        <v>1437740903</v>
      </c>
      <c r="R8" s="153">
        <v>1435643070</v>
      </c>
      <c r="S8" s="154">
        <f t="shared" si="0"/>
        <v>3029314457</v>
      </c>
      <c r="V8" s="71" t="s">
        <v>168</v>
      </c>
      <c r="W8" s="153">
        <v>155930484</v>
      </c>
      <c r="X8" s="153">
        <v>1437740903</v>
      </c>
      <c r="Y8" s="153">
        <v>1435643070</v>
      </c>
      <c r="Z8" s="154">
        <f t="shared" si="1"/>
        <v>3029314457</v>
      </c>
    </row>
    <row r="9" spans="1:26" ht="15.75" thickBot="1" x14ac:dyDescent="0.3">
      <c r="A9" s="74" t="s">
        <v>169</v>
      </c>
      <c r="B9" s="75">
        <v>131554192.82999998</v>
      </c>
      <c r="C9" s="75">
        <v>1361991104.3399999</v>
      </c>
      <c r="D9" s="75">
        <v>1467482416.4499998</v>
      </c>
      <c r="E9" s="76">
        <v>2961027713.6200004</v>
      </c>
      <c r="H9" s="74" t="s">
        <v>169</v>
      </c>
      <c r="I9" s="75">
        <v>131554192.82999998</v>
      </c>
      <c r="J9" s="75">
        <v>1361991104.3399999</v>
      </c>
      <c r="K9" s="75">
        <v>1467482416.4499998</v>
      </c>
      <c r="L9" s="76">
        <v>2961027713.6200004</v>
      </c>
      <c r="O9" s="74" t="s">
        <v>169</v>
      </c>
      <c r="P9" s="155">
        <v>151955976</v>
      </c>
      <c r="Q9" s="155">
        <v>1299288836</v>
      </c>
      <c r="R9" s="155">
        <v>1577777280</v>
      </c>
      <c r="S9" s="154">
        <f t="shared" si="0"/>
        <v>3029022092</v>
      </c>
      <c r="V9" s="74" t="s">
        <v>169</v>
      </c>
      <c r="W9" s="155">
        <v>151955976</v>
      </c>
      <c r="X9" s="155">
        <v>1299288836</v>
      </c>
      <c r="Y9" s="155">
        <v>1577777280</v>
      </c>
      <c r="Z9" s="154">
        <f t="shared" si="1"/>
        <v>3029022092</v>
      </c>
    </row>
    <row r="10" spans="1:26" x14ac:dyDescent="0.25">
      <c r="A10" s="77"/>
      <c r="B10" s="75">
        <v>410838063.04000002</v>
      </c>
      <c r="C10" s="75">
        <v>4836902421.5800009</v>
      </c>
      <c r="D10" s="75">
        <v>5013385811.4899998</v>
      </c>
      <c r="E10" s="76">
        <v>10261126296.110001</v>
      </c>
      <c r="H10" s="77"/>
      <c r="I10" s="75">
        <v>410838063.04000002</v>
      </c>
      <c r="J10" s="75">
        <v>4836902421.5800009</v>
      </c>
      <c r="K10" s="75">
        <v>5013385811.4899998</v>
      </c>
      <c r="L10" s="76">
        <v>10261126296.110001</v>
      </c>
      <c r="O10" s="77"/>
      <c r="P10" s="75">
        <f>+SUM(P5:P9)</f>
        <v>477208260</v>
      </c>
      <c r="Q10" s="75">
        <f t="shared" ref="Q10:S10" si="2">+SUM(Q5:Q9)</f>
        <v>4626141753</v>
      </c>
      <c r="R10" s="75">
        <f t="shared" si="2"/>
        <v>5452245131</v>
      </c>
      <c r="S10" s="75">
        <f t="shared" si="2"/>
        <v>10555595144</v>
      </c>
      <c r="V10" s="77"/>
      <c r="W10" s="75">
        <f>+SUM(W5:W9)</f>
        <v>477208260</v>
      </c>
      <c r="X10" s="75">
        <f t="shared" ref="X10:Z10" si="3">+SUM(X5:X9)</f>
        <v>4626141753</v>
      </c>
      <c r="Y10" s="75">
        <f t="shared" si="3"/>
        <v>5452245131</v>
      </c>
      <c r="Z10" s="75">
        <f t="shared" si="3"/>
        <v>10555595144</v>
      </c>
    </row>
    <row r="11" spans="1:26" x14ac:dyDescent="0.25">
      <c r="A11" s="78" t="s">
        <v>170</v>
      </c>
      <c r="B11" s="79">
        <v>4.003830098024902E-2</v>
      </c>
      <c r="C11" s="79">
        <v>0.47138123847220104</v>
      </c>
      <c r="D11" s="79">
        <v>0.48858046054755</v>
      </c>
      <c r="E11" s="79">
        <v>1</v>
      </c>
      <c r="H11" s="78" t="s">
        <v>170</v>
      </c>
      <c r="I11" s="79">
        <v>4.003830098024902E-2</v>
      </c>
      <c r="J11" s="79">
        <v>0.47138123847220104</v>
      </c>
      <c r="K11" s="79">
        <v>0.48858046054755</v>
      </c>
      <c r="L11" s="79">
        <v>1</v>
      </c>
      <c r="O11" s="78" t="s">
        <v>170</v>
      </c>
      <c r="P11" s="79">
        <f>+P10/$S$10</f>
        <v>4.5209034023179093E-2</v>
      </c>
      <c r="Q11" s="79">
        <f t="shared" ref="Q11:R11" si="4">+Q10/$S$10</f>
        <v>0.4382644171067499</v>
      </c>
      <c r="R11" s="79">
        <f t="shared" si="4"/>
        <v>0.51652654887007099</v>
      </c>
      <c r="S11" s="79">
        <f>+SUM(P11:R11)</f>
        <v>1</v>
      </c>
      <c r="V11" s="78" t="s">
        <v>170</v>
      </c>
      <c r="W11" s="79">
        <f>+W10/$S$10</f>
        <v>4.5209034023179093E-2</v>
      </c>
      <c r="X11" s="79">
        <f t="shared" ref="X11:Y11" si="5">+X10/$S$10</f>
        <v>0.4382644171067499</v>
      </c>
      <c r="Y11" s="79">
        <f t="shared" si="5"/>
        <v>0.51652654887007099</v>
      </c>
      <c r="Z11" s="79">
        <f>+SUM(W11:Y11)</f>
        <v>1</v>
      </c>
    </row>
    <row r="12" spans="1:26" x14ac:dyDescent="0.25">
      <c r="A12" s="65" t="s">
        <v>171</v>
      </c>
      <c r="B12" s="66"/>
      <c r="C12" s="66"/>
      <c r="D12" s="66"/>
      <c r="E12" s="66"/>
      <c r="H12" s="65" t="s">
        <v>171</v>
      </c>
      <c r="I12" s="66"/>
      <c r="J12" s="66"/>
      <c r="K12" s="66"/>
      <c r="L12" s="66"/>
      <c r="O12" s="65" t="s">
        <v>171</v>
      </c>
      <c r="P12" s="66"/>
      <c r="Q12" s="66"/>
      <c r="R12" s="66"/>
      <c r="S12" s="66"/>
      <c r="V12" s="65" t="s">
        <v>171</v>
      </c>
      <c r="W12" s="66"/>
      <c r="X12" s="66"/>
      <c r="Y12" s="66"/>
      <c r="Z12" s="66"/>
    </row>
    <row r="13" spans="1:26" ht="30" x14ac:dyDescent="0.25">
      <c r="A13" s="67"/>
      <c r="B13" s="68" t="s">
        <v>172</v>
      </c>
      <c r="C13" s="69" t="s">
        <v>163</v>
      </c>
      <c r="D13" s="68" t="s">
        <v>173</v>
      </c>
      <c r="E13" s="70" t="s">
        <v>26</v>
      </c>
      <c r="H13" s="67"/>
      <c r="I13" s="68" t="s">
        <v>172</v>
      </c>
      <c r="J13" s="69" t="s">
        <v>163</v>
      </c>
      <c r="K13" s="68" t="s">
        <v>173</v>
      </c>
      <c r="L13" s="70" t="s">
        <v>26</v>
      </c>
      <c r="O13" s="67"/>
      <c r="P13" s="68" t="s">
        <v>172</v>
      </c>
      <c r="Q13" s="69" t="s">
        <v>163</v>
      </c>
      <c r="R13" s="68" t="s">
        <v>173</v>
      </c>
      <c r="S13" s="70" t="s">
        <v>26</v>
      </c>
      <c r="V13" s="67"/>
      <c r="W13" s="68" t="s">
        <v>172</v>
      </c>
      <c r="X13" s="69" t="s">
        <v>163</v>
      </c>
      <c r="Y13" s="68" t="s">
        <v>173</v>
      </c>
      <c r="Z13" s="70" t="s">
        <v>26</v>
      </c>
    </row>
    <row r="14" spans="1:26" x14ac:dyDescent="0.25">
      <c r="A14" s="71" t="s">
        <v>165</v>
      </c>
      <c r="B14" s="80">
        <v>0.12424471163235482</v>
      </c>
      <c r="C14" s="80">
        <v>0.14012861816811198</v>
      </c>
      <c r="D14" s="80">
        <v>0.12419176694980001</v>
      </c>
      <c r="E14" s="81">
        <v>0.13170621942957053</v>
      </c>
      <c r="H14" s="71" t="s">
        <v>165</v>
      </c>
      <c r="I14" s="80">
        <v>0.12424471163235482</v>
      </c>
      <c r="J14" s="80">
        <v>0.14012861816811198</v>
      </c>
      <c r="K14" s="80">
        <v>0.12419176694980001</v>
      </c>
      <c r="L14" s="81">
        <v>0.13170621942957053</v>
      </c>
      <c r="O14" s="71" t="s">
        <v>165</v>
      </c>
      <c r="P14" s="80">
        <f>+P5/$P$10</f>
        <v>0.12220086467069954</v>
      </c>
      <c r="Q14" s="80">
        <f>+Q5/$Q$10</f>
        <v>0.13636845273729337</v>
      </c>
      <c r="R14" s="80">
        <f>+R5/$R$10</f>
        <v>0.12386434079425472</v>
      </c>
      <c r="S14" s="80">
        <f>+S5/$S$10</f>
        <v>0.12926924397774156</v>
      </c>
      <c r="V14" s="71" t="s">
        <v>165</v>
      </c>
      <c r="W14" s="80">
        <f>+W5/$P$10</f>
        <v>0.12220086467069954</v>
      </c>
      <c r="X14" s="80">
        <f>+X5/$Q$10</f>
        <v>0.13636845273729337</v>
      </c>
      <c r="Y14" s="80">
        <f>+Y5/$R$10</f>
        <v>0.12386434079425472</v>
      </c>
      <c r="Z14" s="80">
        <f>+Z5/$S$10</f>
        <v>0.12926924397774156</v>
      </c>
    </row>
    <row r="15" spans="1:26" x14ac:dyDescent="0.25">
      <c r="A15" s="71" t="s">
        <v>166</v>
      </c>
      <c r="B15" s="80">
        <v>6.0152864895563207E-2</v>
      </c>
      <c r="C15" s="80">
        <v>7.4904973009906214E-2</v>
      </c>
      <c r="D15" s="80">
        <v>0.107615782243109</v>
      </c>
      <c r="E15" s="81">
        <v>9.0296185905172216E-2</v>
      </c>
      <c r="H15" s="71" t="s">
        <v>166</v>
      </c>
      <c r="I15" s="80">
        <v>6.0152864895563207E-2</v>
      </c>
      <c r="J15" s="80">
        <v>7.4904973009906214E-2</v>
      </c>
      <c r="K15" s="80">
        <v>0.107615782243109</v>
      </c>
      <c r="L15" s="81">
        <v>9.0296185905172216E-2</v>
      </c>
      <c r="O15" s="71" t="s">
        <v>166</v>
      </c>
      <c r="P15" s="80">
        <f t="shared" ref="P15:P18" si="6">+P6/$P$10</f>
        <v>5.8761671476516356E-2</v>
      </c>
      <c r="Q15" s="80">
        <f t="shared" ref="Q15:Q18" si="7">+Q6/$Q$10</f>
        <v>7.3025354396225303E-2</v>
      </c>
      <c r="R15" s="80">
        <f t="shared" ref="R15:R18" si="8">+R6/$R$10</f>
        <v>0.10490586047716716</v>
      </c>
      <c r="S15" s="80">
        <f t="shared" ref="S15:S18" si="9">+S6/$S$10</f>
        <v>8.884763485203255E-2</v>
      </c>
      <c r="V15" s="71" t="s">
        <v>166</v>
      </c>
      <c r="W15" s="80">
        <f t="shared" ref="W15:W18" si="10">+W6/$P$10</f>
        <v>5.8761671476516356E-2</v>
      </c>
      <c r="X15" s="80">
        <f t="shared" ref="X15:X18" si="11">+X6/$Q$10</f>
        <v>7.3025354396225303E-2</v>
      </c>
      <c r="Y15" s="80">
        <f t="shared" ref="Y15:Y18" si="12">+Y6/$R$10</f>
        <v>0.10490586047716716</v>
      </c>
      <c r="Z15" s="80">
        <f t="shared" ref="Z15:Z18" si="13">+Z6/$S$10</f>
        <v>8.884763485203255E-2</v>
      </c>
    </row>
    <row r="16" spans="1:26" x14ac:dyDescent="0.25">
      <c r="A16" s="71" t="s">
        <v>167</v>
      </c>
      <c r="B16" s="80">
        <v>0.16805527068040377</v>
      </c>
      <c r="C16" s="80">
        <v>0.19467070909245676</v>
      </c>
      <c r="D16" s="80">
        <v>0.21699714666218239</v>
      </c>
      <c r="E16" s="81">
        <v>0.2045133333087964</v>
      </c>
      <c r="H16" s="71" t="s">
        <v>167</v>
      </c>
      <c r="I16" s="80">
        <v>0.16805527068040377</v>
      </c>
      <c r="J16" s="80">
        <v>0.19467070909245676</v>
      </c>
      <c r="K16" s="80">
        <v>0.21699714666218239</v>
      </c>
      <c r="L16" s="81">
        <v>0.2045133333087964</v>
      </c>
      <c r="O16" s="71" t="s">
        <v>167</v>
      </c>
      <c r="P16" s="80">
        <f t="shared" si="6"/>
        <v>0.17385487627561183</v>
      </c>
      <c r="Q16" s="80">
        <f t="shared" si="7"/>
        <v>0.1989620355673524</v>
      </c>
      <c r="R16" s="80">
        <f t="shared" si="8"/>
        <v>0.21853631602610349</v>
      </c>
      <c r="S16" s="80">
        <f t="shared" si="9"/>
        <v>0.20793760068068029</v>
      </c>
      <c r="V16" s="71" t="s">
        <v>167</v>
      </c>
      <c r="W16" s="80">
        <f t="shared" si="10"/>
        <v>0.17385487627561183</v>
      </c>
      <c r="X16" s="80">
        <f t="shared" si="11"/>
        <v>0.1989620355673524</v>
      </c>
      <c r="Y16" s="80">
        <f t="shared" si="12"/>
        <v>0.21853631602610349</v>
      </c>
      <c r="Z16" s="80">
        <f t="shared" si="13"/>
        <v>0.20793760068068029</v>
      </c>
    </row>
    <row r="17" spans="1:26" x14ac:dyDescent="0.25">
      <c r="A17" s="71" t="s">
        <v>168</v>
      </c>
      <c r="B17" s="80">
        <v>0.32733779376451416</v>
      </c>
      <c r="C17" s="80">
        <v>0.30871236692061166</v>
      </c>
      <c r="D17" s="80">
        <v>0.25848246064367053</v>
      </c>
      <c r="E17" s="81">
        <v>0.28491674662442529</v>
      </c>
      <c r="H17" s="71" t="s">
        <v>168</v>
      </c>
      <c r="I17" s="80">
        <v>0.32733779376451416</v>
      </c>
      <c r="J17" s="80">
        <v>0.30871236692061166</v>
      </c>
      <c r="K17" s="80">
        <v>0.25848246064367053</v>
      </c>
      <c r="L17" s="81">
        <v>0.28491674662442529</v>
      </c>
      <c r="O17" s="71" t="s">
        <v>168</v>
      </c>
      <c r="P17" s="80">
        <f t="shared" si="6"/>
        <v>0.32675562656857615</v>
      </c>
      <c r="Q17" s="80">
        <f t="shared" si="7"/>
        <v>0.31078617555712412</v>
      </c>
      <c r="R17" s="80">
        <f t="shared" si="8"/>
        <v>0.26331227512815214</v>
      </c>
      <c r="S17" s="80">
        <f t="shared" si="9"/>
        <v>0.28698660906125406</v>
      </c>
      <c r="V17" s="71" t="s">
        <v>168</v>
      </c>
      <c r="W17" s="80">
        <f t="shared" si="10"/>
        <v>0.32675562656857615</v>
      </c>
      <c r="X17" s="80">
        <f t="shared" si="11"/>
        <v>0.31078617555712412</v>
      </c>
      <c r="Y17" s="80">
        <f t="shared" si="12"/>
        <v>0.26331227512815214</v>
      </c>
      <c r="Z17" s="80">
        <f t="shared" si="13"/>
        <v>0.28698660906125406</v>
      </c>
    </row>
    <row r="18" spans="1:26" x14ac:dyDescent="0.25">
      <c r="A18" s="74" t="s">
        <v>169</v>
      </c>
      <c r="B18" s="82">
        <v>0.32020935902716396</v>
      </c>
      <c r="C18" s="82">
        <v>0.28158333280891329</v>
      </c>
      <c r="D18" s="82">
        <v>0.29271284350123811</v>
      </c>
      <c r="E18" s="83">
        <v>0.28856751473203557</v>
      </c>
      <c r="H18" s="74" t="s">
        <v>169</v>
      </c>
      <c r="I18" s="82">
        <v>0.32020935902716396</v>
      </c>
      <c r="J18" s="82">
        <v>0.28158333280891329</v>
      </c>
      <c r="K18" s="82">
        <v>0.29271284350123811</v>
      </c>
      <c r="L18" s="83">
        <v>0.28856751473203557</v>
      </c>
      <c r="O18" s="74" t="s">
        <v>169</v>
      </c>
      <c r="P18" s="80">
        <f t="shared" si="6"/>
        <v>0.31842696100859613</v>
      </c>
      <c r="Q18" s="80">
        <f t="shared" si="7"/>
        <v>0.28085798174200477</v>
      </c>
      <c r="R18" s="80">
        <f t="shared" si="8"/>
        <v>0.28938120757432245</v>
      </c>
      <c r="S18" s="80">
        <f t="shared" si="9"/>
        <v>0.2869589114282915</v>
      </c>
      <c r="V18" s="74" t="s">
        <v>169</v>
      </c>
      <c r="W18" s="80">
        <f t="shared" si="10"/>
        <v>0.31842696100859613</v>
      </c>
      <c r="X18" s="80">
        <f t="shared" si="11"/>
        <v>0.28085798174200477</v>
      </c>
      <c r="Y18" s="80">
        <f t="shared" si="12"/>
        <v>0.28938120757432245</v>
      </c>
      <c r="Z18" s="80">
        <f t="shared" si="13"/>
        <v>0.2869589114282915</v>
      </c>
    </row>
    <row r="19" spans="1:26" x14ac:dyDescent="0.25">
      <c r="A19" s="77"/>
      <c r="B19" s="82">
        <v>1</v>
      </c>
      <c r="C19" s="84">
        <v>0.99999999999999978</v>
      </c>
      <c r="D19" s="82">
        <v>1</v>
      </c>
      <c r="E19" s="83">
        <v>1</v>
      </c>
      <c r="H19" s="77"/>
      <c r="I19" s="82">
        <v>1</v>
      </c>
      <c r="J19" s="84">
        <v>0.99999999999999978</v>
      </c>
      <c r="K19" s="82">
        <v>1</v>
      </c>
      <c r="L19" s="83">
        <v>1</v>
      </c>
      <c r="O19" s="77"/>
      <c r="P19" s="82">
        <f>+SUM(P14:P18)</f>
        <v>1</v>
      </c>
      <c r="Q19" s="82">
        <f t="shared" ref="Q19:S19" si="14">+SUM(Q14:Q18)</f>
        <v>1</v>
      </c>
      <c r="R19" s="82">
        <f t="shared" si="14"/>
        <v>1</v>
      </c>
      <c r="S19" s="82">
        <f t="shared" si="14"/>
        <v>1</v>
      </c>
      <c r="V19" s="77"/>
      <c r="W19" s="82">
        <f>+SUM(W14:W18)</f>
        <v>1</v>
      </c>
      <c r="X19" s="82">
        <f t="shared" ref="X19:Z19" si="15">+SUM(X14:X18)</f>
        <v>1</v>
      </c>
      <c r="Y19" s="82">
        <f t="shared" si="15"/>
        <v>1</v>
      </c>
      <c r="Z19" s="82">
        <f t="shared" si="15"/>
        <v>1</v>
      </c>
    </row>
    <row r="21" spans="1:26" ht="30" x14ac:dyDescent="0.25">
      <c r="B21" s="68" t="s">
        <v>172</v>
      </c>
      <c r="C21" s="69" t="s">
        <v>163</v>
      </c>
      <c r="D21" s="68" t="s">
        <v>173</v>
      </c>
      <c r="E21" s="70" t="s">
        <v>26</v>
      </c>
      <c r="I21" s="68" t="s">
        <v>172</v>
      </c>
      <c r="J21" s="69" t="s">
        <v>163</v>
      </c>
      <c r="K21" s="68" t="s">
        <v>173</v>
      </c>
      <c r="L21" s="70" t="s">
        <v>26</v>
      </c>
      <c r="P21" s="68" t="s">
        <v>172</v>
      </c>
      <c r="Q21" s="69" t="s">
        <v>163</v>
      </c>
      <c r="R21" s="68" t="s">
        <v>173</v>
      </c>
      <c r="S21" s="70" t="s">
        <v>26</v>
      </c>
      <c r="W21" s="68" t="s">
        <v>172</v>
      </c>
      <c r="X21" s="69" t="s">
        <v>163</v>
      </c>
      <c r="Y21" s="68" t="s">
        <v>173</v>
      </c>
      <c r="Z21" s="70" t="s">
        <v>26</v>
      </c>
    </row>
    <row r="22" spans="1:26" x14ac:dyDescent="0.25">
      <c r="A22" s="71" t="s">
        <v>165</v>
      </c>
      <c r="B22" s="88">
        <f>+B5/E5</f>
        <v>3.7770024688929676E-2</v>
      </c>
      <c r="C22" s="88">
        <f>+C5/E5</f>
        <v>0.50152530278044272</v>
      </c>
      <c r="D22" s="88">
        <f>+D5/E5</f>
        <v>0.46070467253062769</v>
      </c>
      <c r="E22" s="88">
        <f>+B22+C22+D22</f>
        <v>1</v>
      </c>
      <c r="H22" s="71" t="s">
        <v>165</v>
      </c>
      <c r="I22" s="88">
        <f>+I5/L5</f>
        <v>3.7770024688929676E-2</v>
      </c>
      <c r="J22" s="88">
        <f>+J5/L5</f>
        <v>0.50152530278044272</v>
      </c>
      <c r="K22" s="88">
        <f>+K5/L5</f>
        <v>0.46070467253062769</v>
      </c>
      <c r="L22" s="88">
        <f>+I22+J22+K22</f>
        <v>1</v>
      </c>
      <c r="O22" s="71" t="s">
        <v>165</v>
      </c>
      <c r="P22" s="88">
        <f>+P5/S5</f>
        <v>4.2737026059430028E-2</v>
      </c>
      <c r="Q22" s="88">
        <f>+Q5/S5</f>
        <v>0.46233302378522512</v>
      </c>
      <c r="R22" s="88">
        <f>+R5/S5</f>
        <v>0.49492995015534486</v>
      </c>
      <c r="S22" s="88">
        <f>+P22+Q22+R22</f>
        <v>1</v>
      </c>
      <c r="V22" s="71" t="s">
        <v>165</v>
      </c>
      <c r="W22" s="88">
        <f>+W5/Z5</f>
        <v>4.2737026059430028E-2</v>
      </c>
      <c r="X22" s="88">
        <f>+X5/Z5</f>
        <v>0.46233302378522512</v>
      </c>
      <c r="Y22" s="88">
        <f>+Y5/Z5</f>
        <v>0.49492995015534486</v>
      </c>
      <c r="Z22" s="88">
        <f>+W22+X22+Y22</f>
        <v>1</v>
      </c>
    </row>
    <row r="23" spans="1:26" x14ac:dyDescent="0.25">
      <c r="A23" s="71" t="s">
        <v>166</v>
      </c>
      <c r="B23" s="88">
        <f t="shared" ref="B23:B26" si="16">+B6/E6</f>
        <v>2.667242791453121E-2</v>
      </c>
      <c r="C23" s="88">
        <f t="shared" ref="C23:C26" si="17">+C6/E6</f>
        <v>0.39103311608551422</v>
      </c>
      <c r="D23" s="88">
        <f t="shared" ref="D23:D26" si="18">+D6/E6</f>
        <v>0.58229445599995477</v>
      </c>
      <c r="E23" s="88">
        <f t="shared" ref="E23:E26" si="19">+B23+C23+D23</f>
        <v>1.0000000000000002</v>
      </c>
      <c r="H23" s="71" t="s">
        <v>166</v>
      </c>
      <c r="I23" s="88">
        <f t="shared" ref="I23:I26" si="20">+I6/L6</f>
        <v>2.667242791453121E-2</v>
      </c>
      <c r="J23" s="88">
        <f t="shared" ref="J23:J26" si="21">+J6/L6</f>
        <v>0.39103311608551422</v>
      </c>
      <c r="K23" s="88">
        <f t="shared" ref="K23:K26" si="22">+K6/L6</f>
        <v>0.58229445599995477</v>
      </c>
      <c r="L23" s="88">
        <f t="shared" ref="L23:L26" si="23">+I23+J23+K23</f>
        <v>1.0000000000000002</v>
      </c>
      <c r="O23" s="71" t="s">
        <v>166</v>
      </c>
      <c r="P23" s="88">
        <f t="shared" ref="P23:P26" si="24">+P6/S6</f>
        <v>2.9900158957128688E-2</v>
      </c>
      <c r="Q23" s="88">
        <f t="shared" ref="Q23:Q26" si="25">+Q6/S6</f>
        <v>0.36021684124485576</v>
      </c>
      <c r="R23" s="88">
        <f t="shared" ref="R23:R26" si="26">+R6/S6</f>
        <v>0.60988299979801563</v>
      </c>
      <c r="S23" s="88">
        <f t="shared" ref="S23:S26" si="27">+P23+Q23+R23</f>
        <v>1</v>
      </c>
      <c r="V23" s="71" t="s">
        <v>166</v>
      </c>
      <c r="W23" s="88">
        <f t="shared" ref="W23:W26" si="28">+W6/Z6</f>
        <v>2.9900158957128688E-2</v>
      </c>
      <c r="X23" s="88">
        <f t="shared" ref="X23:X26" si="29">+X6/Z6</f>
        <v>0.36021684124485576</v>
      </c>
      <c r="Y23" s="88">
        <f t="shared" ref="Y23:Y26" si="30">+Y6/Z6</f>
        <v>0.60988299979801563</v>
      </c>
      <c r="Z23" s="88">
        <f t="shared" ref="Z23:Z26" si="31">+W23+X23+Y23</f>
        <v>1</v>
      </c>
    </row>
    <row r="24" spans="1:26" x14ac:dyDescent="0.25">
      <c r="A24" s="71" t="s">
        <v>167</v>
      </c>
      <c r="B24" s="88">
        <f t="shared" si="16"/>
        <v>3.2900776687550162E-2</v>
      </c>
      <c r="C24" s="88">
        <f t="shared" si="17"/>
        <v>0.44869504819868355</v>
      </c>
      <c r="D24" s="88">
        <f t="shared" si="18"/>
        <v>0.51840417511376624</v>
      </c>
      <c r="E24" s="88">
        <f t="shared" si="19"/>
        <v>1</v>
      </c>
      <c r="H24" s="71" t="s">
        <v>167</v>
      </c>
      <c r="I24" s="88">
        <f t="shared" si="20"/>
        <v>3.2900776687550162E-2</v>
      </c>
      <c r="J24" s="88">
        <f t="shared" si="21"/>
        <v>0.44869504819868355</v>
      </c>
      <c r="K24" s="88">
        <f t="shared" si="22"/>
        <v>0.51840417511376624</v>
      </c>
      <c r="L24" s="88">
        <f t="shared" si="23"/>
        <v>1</v>
      </c>
      <c r="O24" s="71" t="s">
        <v>167</v>
      </c>
      <c r="P24" s="88">
        <f t="shared" si="24"/>
        <v>3.7798892508669739E-2</v>
      </c>
      <c r="Q24" s="88">
        <f t="shared" si="25"/>
        <v>0.41934686299571122</v>
      </c>
      <c r="R24" s="88">
        <f t="shared" si="26"/>
        <v>0.54285424449561903</v>
      </c>
      <c r="S24" s="88">
        <f t="shared" si="27"/>
        <v>1</v>
      </c>
      <c r="V24" s="71" t="s">
        <v>167</v>
      </c>
      <c r="W24" s="88">
        <f t="shared" si="28"/>
        <v>3.7798892508669739E-2</v>
      </c>
      <c r="X24" s="88">
        <f t="shared" si="29"/>
        <v>0.41934686299571122</v>
      </c>
      <c r="Y24" s="88">
        <f t="shared" si="30"/>
        <v>0.54285424449561903</v>
      </c>
      <c r="Z24" s="88">
        <f t="shared" si="31"/>
        <v>1</v>
      </c>
    </row>
    <row r="25" spans="1:26" x14ac:dyDescent="0.25">
      <c r="A25" s="71" t="s">
        <v>168</v>
      </c>
      <c r="B25" s="88">
        <f t="shared" si="16"/>
        <v>4.5999574487036302E-2</v>
      </c>
      <c r="C25" s="88">
        <f t="shared" si="17"/>
        <v>0.5107499631902902</v>
      </c>
      <c r="D25" s="88">
        <f t="shared" si="18"/>
        <v>0.44325046232267334</v>
      </c>
      <c r="E25" s="88">
        <f t="shared" si="19"/>
        <v>0.99999999999999978</v>
      </c>
      <c r="H25" s="71" t="s">
        <v>168</v>
      </c>
      <c r="I25" s="88">
        <f t="shared" si="20"/>
        <v>4.5999574487036302E-2</v>
      </c>
      <c r="J25" s="88">
        <f t="shared" si="21"/>
        <v>0.5107499631902902</v>
      </c>
      <c r="K25" s="88">
        <f t="shared" si="22"/>
        <v>0.44325046232267334</v>
      </c>
      <c r="L25" s="88">
        <f t="shared" si="23"/>
        <v>0.99999999999999978</v>
      </c>
      <c r="O25" s="71" t="s">
        <v>168</v>
      </c>
      <c r="P25" s="88">
        <f t="shared" si="24"/>
        <v>5.1473851993041872E-2</v>
      </c>
      <c r="Q25" s="88">
        <f t="shared" si="25"/>
        <v>0.47460932940709893</v>
      </c>
      <c r="R25" s="88">
        <f t="shared" si="26"/>
        <v>0.47391681859985924</v>
      </c>
      <c r="S25" s="88">
        <f t="shared" si="27"/>
        <v>1</v>
      </c>
      <c r="V25" s="71" t="s">
        <v>168</v>
      </c>
      <c r="W25" s="88">
        <f t="shared" si="28"/>
        <v>5.1473851993041872E-2</v>
      </c>
      <c r="X25" s="88">
        <f t="shared" si="29"/>
        <v>0.47460932940709893</v>
      </c>
      <c r="Y25" s="88">
        <f t="shared" si="30"/>
        <v>0.47391681859985924</v>
      </c>
      <c r="Z25" s="88">
        <f t="shared" si="31"/>
        <v>1</v>
      </c>
    </row>
    <row r="26" spans="1:26" x14ac:dyDescent="0.25">
      <c r="A26" s="74" t="s">
        <v>169</v>
      </c>
      <c r="B26" s="88">
        <f t="shared" si="16"/>
        <v>4.4428558444381656E-2</v>
      </c>
      <c r="C26" s="88">
        <f t="shared" si="17"/>
        <v>0.45997242716614078</v>
      </c>
      <c r="D26" s="88">
        <f t="shared" si="18"/>
        <v>0.49559901438947734</v>
      </c>
      <c r="E26" s="88">
        <f t="shared" si="19"/>
        <v>0.99999999999999978</v>
      </c>
      <c r="H26" s="74" t="s">
        <v>169</v>
      </c>
      <c r="I26" s="88">
        <f t="shared" si="20"/>
        <v>4.4428558444381656E-2</v>
      </c>
      <c r="J26" s="88">
        <f t="shared" si="21"/>
        <v>0.45997242716614078</v>
      </c>
      <c r="K26" s="88">
        <f t="shared" si="22"/>
        <v>0.49559901438947734</v>
      </c>
      <c r="L26" s="88">
        <f t="shared" si="23"/>
        <v>0.99999999999999978</v>
      </c>
      <c r="O26" s="74" t="s">
        <v>169</v>
      </c>
      <c r="P26" s="88">
        <f t="shared" si="24"/>
        <v>5.0166678018405159E-2</v>
      </c>
      <c r="Q26" s="88">
        <f t="shared" si="25"/>
        <v>0.42894663575798048</v>
      </c>
      <c r="R26" s="88">
        <f t="shared" si="26"/>
        <v>0.52088668622361434</v>
      </c>
      <c r="S26" s="88">
        <f t="shared" si="27"/>
        <v>1</v>
      </c>
      <c r="V26" s="74" t="s">
        <v>169</v>
      </c>
      <c r="W26" s="88">
        <f t="shared" si="28"/>
        <v>5.0166678018405159E-2</v>
      </c>
      <c r="X26" s="88">
        <f t="shared" si="29"/>
        <v>0.42894663575798048</v>
      </c>
      <c r="Y26" s="88">
        <f t="shared" si="30"/>
        <v>0.52088668622361434</v>
      </c>
      <c r="Z26" s="88">
        <f t="shared" si="31"/>
        <v>1</v>
      </c>
    </row>
  </sheetData>
  <mergeCells count="4">
    <mergeCell ref="A2:E2"/>
    <mergeCell ref="H2:L2"/>
    <mergeCell ref="O2:S2"/>
    <mergeCell ref="V2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C000"/>
    <pageSetUpPr fitToPage="1"/>
  </sheetPr>
  <dimension ref="B1:Q116"/>
  <sheetViews>
    <sheetView workbookViewId="0">
      <selection activeCell="D16" sqref="D16"/>
    </sheetView>
  </sheetViews>
  <sheetFormatPr defaultColWidth="8.7109375" defaultRowHeight="12" x14ac:dyDescent="0.2"/>
  <cols>
    <col min="1" max="1" width="3.7109375" style="1" customWidth="1"/>
    <col min="2" max="2" width="11" style="1" bestFit="1" customWidth="1"/>
    <col min="3" max="3" width="37" style="1" bestFit="1" customWidth="1"/>
    <col min="4" max="4" width="29" style="1" bestFit="1" customWidth="1"/>
    <col min="5" max="5" width="19.140625" style="1" bestFit="1" customWidth="1"/>
    <col min="6" max="6" width="19.5703125" style="1" bestFit="1" customWidth="1"/>
    <col min="7" max="7" width="15" style="1" customWidth="1"/>
    <col min="8" max="8" width="13.85546875" style="1" customWidth="1"/>
    <col min="9" max="9" width="11.85546875" style="1" customWidth="1"/>
    <col min="10" max="10" width="12.28515625" style="1" customWidth="1"/>
    <col min="11" max="11" width="11.85546875" style="1" customWidth="1"/>
    <col min="12" max="12" width="12.28515625" style="1" customWidth="1"/>
    <col min="13" max="17" width="15.28515625" style="1" bestFit="1" customWidth="1"/>
    <col min="18" max="18" width="3.7109375" style="1" customWidth="1"/>
    <col min="19" max="19" width="8.7109375" style="1"/>
    <col min="20" max="20" width="22.5703125" style="1" customWidth="1"/>
    <col min="21" max="16384" width="8.7109375" style="1"/>
  </cols>
  <sheetData>
    <row r="1" spans="2:17" ht="12.75" thickBot="1" x14ac:dyDescent="0.25"/>
    <row r="2" spans="2:17" x14ac:dyDescent="0.2">
      <c r="B2" s="2" t="s">
        <v>4</v>
      </c>
      <c r="C2" s="3"/>
      <c r="D2" s="3"/>
      <c r="E2" s="3"/>
      <c r="F2" s="3"/>
      <c r="G2" s="3"/>
      <c r="H2" s="3"/>
      <c r="I2" s="3"/>
      <c r="J2" s="4"/>
      <c r="K2" s="3"/>
      <c r="L2" s="4"/>
      <c r="M2" s="4"/>
      <c r="N2" s="3"/>
      <c r="O2" s="3"/>
      <c r="P2" s="3"/>
      <c r="Q2" s="4"/>
    </row>
    <row r="3" spans="2:17" x14ac:dyDescent="0.2">
      <c r="B3" s="5" t="s">
        <v>5</v>
      </c>
      <c r="C3" s="6"/>
      <c r="D3" s="6"/>
      <c r="E3" s="6"/>
      <c r="F3" s="6"/>
      <c r="G3" s="6"/>
      <c r="H3" s="6"/>
      <c r="I3" s="6"/>
      <c r="J3" s="7"/>
      <c r="K3" s="6"/>
      <c r="L3" s="7"/>
      <c r="M3" s="7"/>
      <c r="N3" s="6"/>
      <c r="O3" s="6"/>
      <c r="P3" s="6"/>
      <c r="Q3" s="7"/>
    </row>
    <row r="4" spans="2:17" x14ac:dyDescent="0.2">
      <c r="B4" s="5" t="s">
        <v>6</v>
      </c>
      <c r="C4" s="6"/>
      <c r="D4" s="6"/>
      <c r="E4" s="6"/>
      <c r="F4" s="6"/>
      <c r="G4" s="6"/>
      <c r="H4" s="6"/>
      <c r="I4" s="6"/>
      <c r="J4" s="7"/>
      <c r="K4" s="6"/>
      <c r="L4" s="7"/>
      <c r="M4" s="7"/>
      <c r="N4" s="6"/>
      <c r="O4" s="6"/>
      <c r="P4" s="6"/>
      <c r="Q4" s="7"/>
    </row>
    <row r="5" spans="2:17" ht="14.25" x14ac:dyDescent="0.35">
      <c r="B5" s="8"/>
      <c r="C5" s="9"/>
      <c r="D5" s="9"/>
      <c r="E5" s="9"/>
      <c r="F5" s="9"/>
      <c r="G5" s="10" t="s">
        <v>7</v>
      </c>
      <c r="H5" s="10"/>
      <c r="I5" s="10"/>
      <c r="J5" s="11"/>
      <c r="K5" s="10" t="s">
        <v>8</v>
      </c>
      <c r="L5" s="11"/>
      <c r="M5" s="11" t="s">
        <v>27</v>
      </c>
      <c r="N5" s="10" t="s">
        <v>9</v>
      </c>
      <c r="O5" s="10"/>
      <c r="P5" s="10"/>
      <c r="Q5" s="11"/>
    </row>
    <row r="6" spans="2:17" ht="48.6" customHeight="1" x14ac:dyDescent="0.2">
      <c r="B6" s="12" t="s">
        <v>10</v>
      </c>
      <c r="C6" s="13" t="s">
        <v>0</v>
      </c>
      <c r="D6" s="14" t="s">
        <v>1</v>
      </c>
      <c r="E6" s="14" t="s">
        <v>2</v>
      </c>
      <c r="F6" s="15" t="s">
        <v>11</v>
      </c>
      <c r="G6" s="15" t="s">
        <v>12</v>
      </c>
      <c r="H6" s="15" t="s">
        <v>13</v>
      </c>
      <c r="I6" s="15" t="s">
        <v>14</v>
      </c>
      <c r="J6" s="16" t="s">
        <v>15</v>
      </c>
      <c r="K6" s="15" t="s">
        <v>16</v>
      </c>
      <c r="L6" s="16" t="s">
        <v>17</v>
      </c>
      <c r="M6" s="16" t="s">
        <v>18</v>
      </c>
      <c r="N6" s="17" t="s">
        <v>19</v>
      </c>
      <c r="O6" s="17" t="s">
        <v>20</v>
      </c>
      <c r="P6" s="17" t="s">
        <v>3</v>
      </c>
      <c r="Q6" s="18" t="s">
        <v>21</v>
      </c>
    </row>
    <row r="7" spans="2:17" x14ac:dyDescent="0.2">
      <c r="B7" s="19">
        <v>73374</v>
      </c>
      <c r="C7" s="20" t="s">
        <v>28</v>
      </c>
      <c r="D7" s="20" t="s">
        <v>29</v>
      </c>
      <c r="E7" s="20" t="s">
        <v>30</v>
      </c>
      <c r="F7" s="21" t="s">
        <v>23</v>
      </c>
      <c r="G7" s="22" t="s">
        <v>31</v>
      </c>
      <c r="H7" s="22" t="s">
        <v>31</v>
      </c>
      <c r="I7" s="22" t="s">
        <v>32</v>
      </c>
      <c r="J7" s="23" t="s">
        <v>31</v>
      </c>
      <c r="K7" s="24">
        <v>6.5</v>
      </c>
      <c r="L7" s="23">
        <v>2</v>
      </c>
      <c r="M7" s="25">
        <v>12396221.540000023</v>
      </c>
      <c r="N7" s="26">
        <v>0</v>
      </c>
      <c r="O7" s="26">
        <v>0</v>
      </c>
      <c r="P7" s="26">
        <v>0</v>
      </c>
      <c r="Q7" s="27">
        <v>0</v>
      </c>
    </row>
    <row r="8" spans="2:17" x14ac:dyDescent="0.2">
      <c r="B8" s="28">
        <v>72001</v>
      </c>
      <c r="C8" s="29" t="s">
        <v>33</v>
      </c>
      <c r="D8" s="29" t="s">
        <v>29</v>
      </c>
      <c r="E8" s="29" t="s">
        <v>30</v>
      </c>
      <c r="F8" s="30" t="s">
        <v>23</v>
      </c>
      <c r="G8" s="31" t="s">
        <v>31</v>
      </c>
      <c r="H8" s="31" t="s">
        <v>31</v>
      </c>
      <c r="I8" s="31" t="s">
        <v>32</v>
      </c>
      <c r="J8" s="32" t="s">
        <v>31</v>
      </c>
      <c r="K8" s="33">
        <v>6.5</v>
      </c>
      <c r="L8" s="32">
        <v>2</v>
      </c>
      <c r="M8" s="34">
        <v>4149650.6599999927</v>
      </c>
      <c r="N8" s="35">
        <v>0</v>
      </c>
      <c r="O8" s="35">
        <v>1024230.1065681549</v>
      </c>
      <c r="P8" s="35">
        <v>0</v>
      </c>
      <c r="Q8" s="36">
        <v>1024230.1065681549</v>
      </c>
    </row>
    <row r="9" spans="2:17" x14ac:dyDescent="0.2">
      <c r="B9" s="19">
        <v>73025</v>
      </c>
      <c r="C9" s="37" t="s">
        <v>34</v>
      </c>
      <c r="D9" s="37" t="s">
        <v>35</v>
      </c>
      <c r="E9" s="37" t="s">
        <v>30</v>
      </c>
      <c r="F9" s="21" t="s">
        <v>25</v>
      </c>
      <c r="G9" s="22" t="s">
        <v>31</v>
      </c>
      <c r="H9" s="22" t="s">
        <v>31</v>
      </c>
      <c r="I9" s="22" t="s">
        <v>31</v>
      </c>
      <c r="J9" s="23" t="s">
        <v>31</v>
      </c>
      <c r="K9" s="24">
        <v>1</v>
      </c>
      <c r="L9" s="23">
        <v>1</v>
      </c>
      <c r="M9" s="38">
        <v>7584591.9399999632</v>
      </c>
      <c r="N9" s="39">
        <v>0</v>
      </c>
      <c r="O9" s="39">
        <v>0</v>
      </c>
      <c r="P9" s="39">
        <v>0</v>
      </c>
      <c r="Q9" s="40">
        <v>0</v>
      </c>
    </row>
    <row r="10" spans="2:17" x14ac:dyDescent="0.2">
      <c r="B10" s="28">
        <v>73431</v>
      </c>
      <c r="C10" s="29" t="s">
        <v>36</v>
      </c>
      <c r="D10" s="29" t="s">
        <v>29</v>
      </c>
      <c r="E10" s="29" t="s">
        <v>30</v>
      </c>
      <c r="F10" s="30" t="s">
        <v>23</v>
      </c>
      <c r="G10" s="31" t="s">
        <v>31</v>
      </c>
      <c r="H10" s="31" t="s">
        <v>31</v>
      </c>
      <c r="I10" s="31" t="s">
        <v>32</v>
      </c>
      <c r="J10" s="32" t="s">
        <v>31</v>
      </c>
      <c r="K10" s="33">
        <v>6.5</v>
      </c>
      <c r="L10" s="32">
        <v>2</v>
      </c>
      <c r="M10" s="34">
        <v>1573943.7899999956</v>
      </c>
      <c r="N10" s="35">
        <v>0</v>
      </c>
      <c r="O10" s="35">
        <v>14866185.038454993</v>
      </c>
      <c r="P10" s="35">
        <v>0</v>
      </c>
      <c r="Q10" s="36">
        <v>14866185.038454993</v>
      </c>
    </row>
    <row r="11" spans="2:17" x14ac:dyDescent="0.2">
      <c r="B11" s="19">
        <v>73469</v>
      </c>
      <c r="C11" s="37" t="s">
        <v>37</v>
      </c>
      <c r="D11" s="37" t="s">
        <v>29</v>
      </c>
      <c r="E11" s="37" t="s">
        <v>30</v>
      </c>
      <c r="F11" s="21" t="s">
        <v>23</v>
      </c>
      <c r="G11" s="22" t="s">
        <v>31</v>
      </c>
      <c r="H11" s="22" t="s">
        <v>31</v>
      </c>
      <c r="I11" s="22" t="s">
        <v>32</v>
      </c>
      <c r="J11" s="23" t="s">
        <v>31</v>
      </c>
      <c r="K11" s="24">
        <v>6.5</v>
      </c>
      <c r="L11" s="23">
        <v>2</v>
      </c>
      <c r="M11" s="38">
        <v>5231354.16</v>
      </c>
      <c r="N11" s="39">
        <v>0</v>
      </c>
      <c r="O11" s="39">
        <v>12786764.137334822</v>
      </c>
      <c r="P11" s="39">
        <v>0</v>
      </c>
      <c r="Q11" s="40">
        <v>12786764.137334822</v>
      </c>
    </row>
    <row r="12" spans="2:17" x14ac:dyDescent="0.2">
      <c r="B12" s="28">
        <v>70007</v>
      </c>
      <c r="C12" s="29" t="s">
        <v>38</v>
      </c>
      <c r="D12" s="29" t="s">
        <v>29</v>
      </c>
      <c r="E12" s="29" t="s">
        <v>30</v>
      </c>
      <c r="F12" s="30" t="s">
        <v>23</v>
      </c>
      <c r="G12" s="31" t="s">
        <v>31</v>
      </c>
      <c r="H12" s="31" t="s">
        <v>31</v>
      </c>
      <c r="I12" s="31" t="s">
        <v>31</v>
      </c>
      <c r="J12" s="32" t="s">
        <v>31</v>
      </c>
      <c r="K12" s="33">
        <v>5.5</v>
      </c>
      <c r="L12" s="32">
        <v>2</v>
      </c>
      <c r="M12" s="34">
        <v>1793247.0500001442</v>
      </c>
      <c r="N12" s="35">
        <v>0</v>
      </c>
      <c r="O12" s="35">
        <v>927556.93796548527</v>
      </c>
      <c r="P12" s="35">
        <v>0</v>
      </c>
      <c r="Q12" s="36">
        <v>927556.93796548527</v>
      </c>
    </row>
    <row r="13" spans="2:17" x14ac:dyDescent="0.2">
      <c r="B13" s="19">
        <v>73053</v>
      </c>
      <c r="C13" s="37" t="s">
        <v>39</v>
      </c>
      <c r="D13" s="37" t="s">
        <v>29</v>
      </c>
      <c r="E13" s="37" t="s">
        <v>30</v>
      </c>
      <c r="F13" s="21" t="s">
        <v>23</v>
      </c>
      <c r="G13" s="22" t="s">
        <v>31</v>
      </c>
      <c r="H13" s="22" t="s">
        <v>31</v>
      </c>
      <c r="I13" s="22" t="s">
        <v>32</v>
      </c>
      <c r="J13" s="23" t="s">
        <v>31</v>
      </c>
      <c r="K13" s="24">
        <v>6.5</v>
      </c>
      <c r="L13" s="23">
        <v>2</v>
      </c>
      <c r="M13" s="38">
        <v>3123980.759999983</v>
      </c>
      <c r="N13" s="39">
        <v>0</v>
      </c>
      <c r="O13" s="39">
        <v>1697151.182135758</v>
      </c>
      <c r="P13" s="39">
        <v>0</v>
      </c>
      <c r="Q13" s="40">
        <v>1697151.182135758</v>
      </c>
    </row>
    <row r="14" spans="2:17" x14ac:dyDescent="0.2">
      <c r="B14" s="28">
        <v>72002</v>
      </c>
      <c r="C14" s="29" t="s">
        <v>40</v>
      </c>
      <c r="D14" s="29" t="s">
        <v>41</v>
      </c>
      <c r="E14" s="29" t="s">
        <v>42</v>
      </c>
      <c r="F14" s="30" t="s">
        <v>24</v>
      </c>
      <c r="G14" s="31" t="s">
        <v>32</v>
      </c>
      <c r="H14" s="31" t="s">
        <v>32</v>
      </c>
      <c r="I14" s="31" t="s">
        <v>32</v>
      </c>
      <c r="J14" s="32" t="s">
        <v>31</v>
      </c>
      <c r="K14" s="33">
        <v>8.5</v>
      </c>
      <c r="L14" s="32">
        <v>4</v>
      </c>
      <c r="M14" s="34">
        <v>26057634.650000386</v>
      </c>
      <c r="N14" s="35">
        <v>39300000</v>
      </c>
      <c r="O14" s="35">
        <v>0</v>
      </c>
      <c r="P14" s="35">
        <v>0</v>
      </c>
      <c r="Q14" s="36">
        <v>39300000</v>
      </c>
    </row>
    <row r="15" spans="2:17" x14ac:dyDescent="0.2">
      <c r="B15" s="19">
        <v>2222</v>
      </c>
      <c r="C15" s="37" t="s">
        <v>43</v>
      </c>
      <c r="D15" s="37" t="s">
        <v>41</v>
      </c>
      <c r="E15" s="37" t="s">
        <v>30</v>
      </c>
      <c r="F15" s="21" t="s">
        <v>25</v>
      </c>
      <c r="G15" s="22" t="s">
        <v>31</v>
      </c>
      <c r="H15" s="22" t="s">
        <v>31</v>
      </c>
      <c r="I15" s="22" t="s">
        <v>31</v>
      </c>
      <c r="J15" s="23" t="s">
        <v>31</v>
      </c>
      <c r="K15" s="24">
        <v>1</v>
      </c>
      <c r="L15" s="23">
        <v>1</v>
      </c>
      <c r="M15" s="38">
        <v>21000000</v>
      </c>
      <c r="N15" s="39">
        <v>0</v>
      </c>
      <c r="O15" s="39">
        <v>0</v>
      </c>
      <c r="P15" s="39">
        <v>0</v>
      </c>
      <c r="Q15" s="40">
        <v>0</v>
      </c>
    </row>
    <row r="16" spans="2:17" x14ac:dyDescent="0.2">
      <c r="B16" s="28">
        <v>72003</v>
      </c>
      <c r="C16" s="29" t="s">
        <v>44</v>
      </c>
      <c r="D16" s="29" t="s">
        <v>29</v>
      </c>
      <c r="E16" s="29" t="s">
        <v>30</v>
      </c>
      <c r="F16" s="30" t="s">
        <v>23</v>
      </c>
      <c r="G16" s="31" t="s">
        <v>32</v>
      </c>
      <c r="H16" s="31" t="s">
        <v>31</v>
      </c>
      <c r="I16" s="31" t="s">
        <v>31</v>
      </c>
      <c r="J16" s="32" t="s">
        <v>31</v>
      </c>
      <c r="K16" s="33">
        <v>8.5</v>
      </c>
      <c r="L16" s="32">
        <v>4</v>
      </c>
      <c r="M16" s="34">
        <v>8749918.0099996366</v>
      </c>
      <c r="N16" s="35">
        <v>0</v>
      </c>
      <c r="O16" s="35">
        <v>0</v>
      </c>
      <c r="P16" s="35">
        <v>0</v>
      </c>
      <c r="Q16" s="36">
        <v>0</v>
      </c>
    </row>
    <row r="17" spans="2:17" x14ac:dyDescent="0.2">
      <c r="B17" s="19">
        <v>70702</v>
      </c>
      <c r="C17" s="37" t="s">
        <v>45</v>
      </c>
      <c r="D17" s="37" t="s">
        <v>29</v>
      </c>
      <c r="E17" s="37" t="s">
        <v>30</v>
      </c>
      <c r="F17" s="21" t="s">
        <v>23</v>
      </c>
      <c r="G17" s="22" t="s">
        <v>31</v>
      </c>
      <c r="H17" s="22" t="s">
        <v>31</v>
      </c>
      <c r="I17" s="22" t="s">
        <v>31</v>
      </c>
      <c r="J17" s="23" t="s">
        <v>31</v>
      </c>
      <c r="K17" s="24">
        <v>5.5</v>
      </c>
      <c r="L17" s="23">
        <v>2</v>
      </c>
      <c r="M17" s="38">
        <v>1315627.0700000003</v>
      </c>
      <c r="N17" s="39">
        <v>0</v>
      </c>
      <c r="O17" s="39">
        <v>883959.23447800661</v>
      </c>
      <c r="P17" s="39">
        <v>0</v>
      </c>
      <c r="Q17" s="40">
        <v>883959.23447800661</v>
      </c>
    </row>
    <row r="18" spans="2:17" x14ac:dyDescent="0.2">
      <c r="B18" s="28">
        <v>73516</v>
      </c>
      <c r="C18" s="29" t="s">
        <v>46</v>
      </c>
      <c r="D18" s="29" t="s">
        <v>29</v>
      </c>
      <c r="E18" s="29" t="s">
        <v>30</v>
      </c>
      <c r="F18" s="30" t="s">
        <v>23</v>
      </c>
      <c r="G18" s="31" t="s">
        <v>31</v>
      </c>
      <c r="H18" s="31" t="s">
        <v>31</v>
      </c>
      <c r="I18" s="31" t="s">
        <v>31</v>
      </c>
      <c r="J18" s="32" t="s">
        <v>31</v>
      </c>
      <c r="K18" s="33">
        <v>5.5</v>
      </c>
      <c r="L18" s="32">
        <v>2</v>
      </c>
      <c r="M18" s="34">
        <v>2510780.6300000148</v>
      </c>
      <c r="N18" s="35">
        <v>0</v>
      </c>
      <c r="O18" s="35">
        <v>0</v>
      </c>
      <c r="P18" s="35">
        <v>0</v>
      </c>
      <c r="Q18" s="36">
        <v>0</v>
      </c>
    </row>
    <row r="19" spans="2:17" x14ac:dyDescent="0.2">
      <c r="B19" s="19">
        <v>74561</v>
      </c>
      <c r="C19" s="37" t="s">
        <v>47</v>
      </c>
      <c r="D19" s="37" t="s">
        <v>29</v>
      </c>
      <c r="E19" s="37" t="s">
        <v>30</v>
      </c>
      <c r="F19" s="21" t="s">
        <v>23</v>
      </c>
      <c r="G19" s="22" t="s">
        <v>31</v>
      </c>
      <c r="H19" s="22" t="s">
        <v>31</v>
      </c>
      <c r="I19" s="22" t="s">
        <v>31</v>
      </c>
      <c r="J19" s="23" t="s">
        <v>31</v>
      </c>
      <c r="K19" s="24">
        <v>5.5</v>
      </c>
      <c r="L19" s="23">
        <v>2</v>
      </c>
      <c r="M19" s="38">
        <v>8030345.1400000555</v>
      </c>
      <c r="N19" s="39">
        <v>0</v>
      </c>
      <c r="O19" s="39">
        <v>4560067.0444801804</v>
      </c>
      <c r="P19" s="39">
        <v>0</v>
      </c>
      <c r="Q19" s="40">
        <v>4560067.0444801804</v>
      </c>
    </row>
    <row r="20" spans="2:17" x14ac:dyDescent="0.2">
      <c r="B20" s="28">
        <v>74064</v>
      </c>
      <c r="C20" s="29" t="s">
        <v>48</v>
      </c>
      <c r="D20" s="29" t="s">
        <v>29</v>
      </c>
      <c r="E20" s="29" t="s">
        <v>30</v>
      </c>
      <c r="F20" s="30" t="s">
        <v>23</v>
      </c>
      <c r="G20" s="31" t="s">
        <v>31</v>
      </c>
      <c r="H20" s="31" t="s">
        <v>31</v>
      </c>
      <c r="I20" s="31" t="s">
        <v>31</v>
      </c>
      <c r="J20" s="32" t="s">
        <v>31</v>
      </c>
      <c r="K20" s="33">
        <v>5.5</v>
      </c>
      <c r="L20" s="32">
        <v>2</v>
      </c>
      <c r="M20" s="34">
        <v>2419924.7299999963</v>
      </c>
      <c r="N20" s="35">
        <v>0</v>
      </c>
      <c r="O20" s="35">
        <v>417653.36239454069</v>
      </c>
      <c r="P20" s="35">
        <v>0</v>
      </c>
      <c r="Q20" s="36">
        <v>417653.36239454069</v>
      </c>
    </row>
    <row r="21" spans="2:17" x14ac:dyDescent="0.2">
      <c r="B21" s="19">
        <v>170001</v>
      </c>
      <c r="C21" s="37" t="s">
        <v>49</v>
      </c>
      <c r="D21" s="37" t="s">
        <v>50</v>
      </c>
      <c r="E21" s="37" t="s">
        <v>30</v>
      </c>
      <c r="F21" s="21" t="s">
        <v>25</v>
      </c>
      <c r="G21" s="22" t="s">
        <v>31</v>
      </c>
      <c r="H21" s="22" t="s">
        <v>31</v>
      </c>
      <c r="I21" s="22" t="s">
        <v>31</v>
      </c>
      <c r="J21" s="23" t="s">
        <v>31</v>
      </c>
      <c r="K21" s="24">
        <v>1</v>
      </c>
      <c r="L21" s="23">
        <v>1</v>
      </c>
      <c r="M21" s="38">
        <v>1299224.4799999702</v>
      </c>
      <c r="N21" s="39">
        <v>0</v>
      </c>
      <c r="O21" s="39">
        <v>0</v>
      </c>
      <c r="P21" s="39">
        <v>0</v>
      </c>
      <c r="Q21" s="40">
        <v>0</v>
      </c>
    </row>
    <row r="22" spans="2:17" x14ac:dyDescent="0.2">
      <c r="B22" s="28">
        <v>73448</v>
      </c>
      <c r="C22" s="29" t="s">
        <v>51</v>
      </c>
      <c r="D22" s="29" t="s">
        <v>52</v>
      </c>
      <c r="E22" s="29" t="s">
        <v>42</v>
      </c>
      <c r="F22" s="30" t="s">
        <v>24</v>
      </c>
      <c r="G22" s="31" t="s">
        <v>32</v>
      </c>
      <c r="H22" s="31" t="s">
        <v>32</v>
      </c>
      <c r="I22" s="31" t="s">
        <v>32</v>
      </c>
      <c r="J22" s="32" t="s">
        <v>31</v>
      </c>
      <c r="K22" s="33">
        <v>8.5</v>
      </c>
      <c r="L22" s="32">
        <v>4</v>
      </c>
      <c r="M22" s="34">
        <v>118511660.88000298</v>
      </c>
      <c r="N22" s="35">
        <v>0</v>
      </c>
      <c r="O22" s="35">
        <v>109103487</v>
      </c>
      <c r="P22" s="35">
        <v>14144340</v>
      </c>
      <c r="Q22" s="36">
        <v>123247827</v>
      </c>
    </row>
    <row r="23" spans="2:17" x14ac:dyDescent="0.2">
      <c r="B23" s="19">
        <v>76628</v>
      </c>
      <c r="C23" s="37" t="s">
        <v>53</v>
      </c>
      <c r="D23" s="37" t="s">
        <v>29</v>
      </c>
      <c r="E23" s="37" t="s">
        <v>30</v>
      </c>
      <c r="F23" s="21" t="s">
        <v>23</v>
      </c>
      <c r="G23" s="22" t="s">
        <v>31</v>
      </c>
      <c r="H23" s="22" t="s">
        <v>31</v>
      </c>
      <c r="I23" s="22" t="s">
        <v>31</v>
      </c>
      <c r="J23" s="23" t="s">
        <v>31</v>
      </c>
      <c r="K23" s="24">
        <v>5.5</v>
      </c>
      <c r="L23" s="23">
        <v>2</v>
      </c>
      <c r="M23" s="38">
        <v>3533365.8699999773</v>
      </c>
      <c r="N23" s="39">
        <v>0</v>
      </c>
      <c r="O23" s="39">
        <v>2133128.2170105432</v>
      </c>
      <c r="P23" s="39">
        <v>0</v>
      </c>
      <c r="Q23" s="40">
        <v>2133128.2170105432</v>
      </c>
    </row>
    <row r="24" spans="2:17" x14ac:dyDescent="0.2">
      <c r="B24" s="28">
        <v>74437</v>
      </c>
      <c r="C24" s="29" t="s">
        <v>54</v>
      </c>
      <c r="D24" s="29" t="s">
        <v>55</v>
      </c>
      <c r="E24" s="29" t="s">
        <v>30</v>
      </c>
      <c r="F24" s="30" t="s">
        <v>25</v>
      </c>
      <c r="G24" s="31" t="s">
        <v>32</v>
      </c>
      <c r="H24" s="31" t="s">
        <v>31</v>
      </c>
      <c r="I24" s="31" t="s">
        <v>31</v>
      </c>
      <c r="J24" s="32" t="s">
        <v>31</v>
      </c>
      <c r="K24" s="33">
        <v>4</v>
      </c>
      <c r="L24" s="32">
        <v>1</v>
      </c>
      <c r="M24" s="34">
        <v>14335282.239999911</v>
      </c>
      <c r="N24" s="35">
        <v>11300000</v>
      </c>
      <c r="O24" s="35">
        <v>0</v>
      </c>
      <c r="P24" s="35">
        <v>0</v>
      </c>
      <c r="Q24" s="36">
        <v>11300000</v>
      </c>
    </row>
    <row r="25" spans="2:17" x14ac:dyDescent="0.2">
      <c r="B25" s="19">
        <v>72020</v>
      </c>
      <c r="C25" s="37" t="s">
        <v>56</v>
      </c>
      <c r="D25" s="37" t="s">
        <v>55</v>
      </c>
      <c r="E25" s="37" t="s">
        <v>30</v>
      </c>
      <c r="F25" s="21" t="s">
        <v>25</v>
      </c>
      <c r="G25" s="22" t="s">
        <v>32</v>
      </c>
      <c r="H25" s="22" t="s">
        <v>31</v>
      </c>
      <c r="I25" s="22" t="s">
        <v>31</v>
      </c>
      <c r="J25" s="23" t="s">
        <v>31</v>
      </c>
      <c r="K25" s="24">
        <v>4</v>
      </c>
      <c r="L25" s="23">
        <v>1</v>
      </c>
      <c r="M25" s="38">
        <v>29736028.279999964</v>
      </c>
      <c r="N25" s="39">
        <v>25800000</v>
      </c>
      <c r="O25" s="39">
        <v>0</v>
      </c>
      <c r="P25" s="39">
        <v>0</v>
      </c>
      <c r="Q25" s="40">
        <v>25800000</v>
      </c>
    </row>
    <row r="26" spans="2:17" x14ac:dyDescent="0.2">
      <c r="B26" s="28">
        <v>72024</v>
      </c>
      <c r="C26" s="29" t="s">
        <v>57</v>
      </c>
      <c r="D26" s="29" t="s">
        <v>55</v>
      </c>
      <c r="E26" s="29" t="s">
        <v>30</v>
      </c>
      <c r="F26" s="30" t="s">
        <v>25</v>
      </c>
      <c r="G26" s="31" t="s">
        <v>31</v>
      </c>
      <c r="H26" s="31" t="s">
        <v>31</v>
      </c>
      <c r="I26" s="31" t="s">
        <v>32</v>
      </c>
      <c r="J26" s="32" t="s">
        <v>31</v>
      </c>
      <c r="K26" s="33">
        <v>2</v>
      </c>
      <c r="L26" s="32">
        <v>1</v>
      </c>
      <c r="M26" s="34">
        <v>9633713.5699998699</v>
      </c>
      <c r="N26" s="35">
        <v>11000000</v>
      </c>
      <c r="O26" s="35">
        <v>1600000</v>
      </c>
      <c r="P26" s="35">
        <v>0</v>
      </c>
      <c r="Q26" s="36">
        <v>12600000</v>
      </c>
    </row>
    <row r="27" spans="2:17" x14ac:dyDescent="0.2">
      <c r="B27" s="19">
        <v>74076</v>
      </c>
      <c r="C27" s="37" t="s">
        <v>58</v>
      </c>
      <c r="D27" s="37" t="s">
        <v>29</v>
      </c>
      <c r="E27" s="37" t="s">
        <v>30</v>
      </c>
      <c r="F27" s="21" t="s">
        <v>23</v>
      </c>
      <c r="G27" s="22" t="s">
        <v>31</v>
      </c>
      <c r="H27" s="22" t="s">
        <v>31</v>
      </c>
      <c r="I27" s="22" t="s">
        <v>31</v>
      </c>
      <c r="J27" s="23" t="s">
        <v>31</v>
      </c>
      <c r="K27" s="24">
        <v>5.5</v>
      </c>
      <c r="L27" s="23">
        <v>2</v>
      </c>
      <c r="M27" s="38">
        <v>2697088.2899999963</v>
      </c>
      <c r="N27" s="39">
        <v>0</v>
      </c>
      <c r="O27" s="39">
        <v>0</v>
      </c>
      <c r="P27" s="39">
        <v>0</v>
      </c>
      <c r="Q27" s="40">
        <v>0</v>
      </c>
    </row>
    <row r="28" spans="2:17" x14ac:dyDescent="0.2">
      <c r="B28" s="28">
        <v>73440</v>
      </c>
      <c r="C28" s="29" t="s">
        <v>59</v>
      </c>
      <c r="D28" s="29" t="s">
        <v>29</v>
      </c>
      <c r="E28" s="29" t="s">
        <v>30</v>
      </c>
      <c r="F28" s="30" t="s">
        <v>23</v>
      </c>
      <c r="G28" s="31" t="s">
        <v>31</v>
      </c>
      <c r="H28" s="31" t="s">
        <v>31</v>
      </c>
      <c r="I28" s="31" t="s">
        <v>31</v>
      </c>
      <c r="J28" s="32" t="s">
        <v>31</v>
      </c>
      <c r="K28" s="33">
        <v>5.5</v>
      </c>
      <c r="L28" s="32">
        <v>2</v>
      </c>
      <c r="M28" s="34">
        <v>3220339.4499999983</v>
      </c>
      <c r="N28" s="35">
        <v>0</v>
      </c>
      <c r="O28" s="35">
        <v>13615752.354372095</v>
      </c>
      <c r="P28" s="35">
        <v>0</v>
      </c>
      <c r="Q28" s="36">
        <v>13615752.354372095</v>
      </c>
    </row>
    <row r="29" spans="2:17" x14ac:dyDescent="0.2">
      <c r="B29" s="19">
        <v>74179</v>
      </c>
      <c r="C29" s="37" t="s">
        <v>60</v>
      </c>
      <c r="D29" s="37" t="s">
        <v>29</v>
      </c>
      <c r="E29" s="37" t="s">
        <v>30</v>
      </c>
      <c r="F29" s="21" t="s">
        <v>23</v>
      </c>
      <c r="G29" s="22" t="s">
        <v>31</v>
      </c>
      <c r="H29" s="22" t="s">
        <v>31</v>
      </c>
      <c r="I29" s="22" t="s">
        <v>32</v>
      </c>
      <c r="J29" s="23" t="s">
        <v>31</v>
      </c>
      <c r="K29" s="24">
        <v>6.5</v>
      </c>
      <c r="L29" s="23">
        <v>2</v>
      </c>
      <c r="M29" s="38">
        <v>1239216.4400000013</v>
      </c>
      <c r="N29" s="39">
        <v>0</v>
      </c>
      <c r="O29" s="39">
        <v>1305403.701523632</v>
      </c>
      <c r="P29" s="39">
        <v>0</v>
      </c>
      <c r="Q29" s="40">
        <v>1305403.701523632</v>
      </c>
    </row>
    <row r="30" spans="2:17" x14ac:dyDescent="0.2">
      <c r="B30" s="28">
        <v>74328</v>
      </c>
      <c r="C30" s="29" t="s">
        <v>61</v>
      </c>
      <c r="D30" s="29" t="s">
        <v>29</v>
      </c>
      <c r="E30" s="29" t="s">
        <v>30</v>
      </c>
      <c r="F30" s="30" t="s">
        <v>23</v>
      </c>
      <c r="G30" s="31" t="s">
        <v>31</v>
      </c>
      <c r="H30" s="31" t="s">
        <v>31</v>
      </c>
      <c r="I30" s="31" t="s">
        <v>31</v>
      </c>
      <c r="J30" s="32" t="s">
        <v>31</v>
      </c>
      <c r="K30" s="33">
        <v>5.5</v>
      </c>
      <c r="L30" s="32">
        <v>2</v>
      </c>
      <c r="M30" s="34">
        <v>2982619.0400000201</v>
      </c>
      <c r="N30" s="35">
        <v>0</v>
      </c>
      <c r="O30" s="35">
        <v>1371748.0329176211</v>
      </c>
      <c r="P30" s="35">
        <v>0</v>
      </c>
      <c r="Q30" s="36">
        <v>1371748.0329176211</v>
      </c>
    </row>
    <row r="31" spans="2:17" x14ac:dyDescent="0.2">
      <c r="B31" s="19">
        <v>74655</v>
      </c>
      <c r="C31" s="37" t="s">
        <v>62</v>
      </c>
      <c r="D31" s="37" t="s">
        <v>29</v>
      </c>
      <c r="E31" s="37" t="s">
        <v>30</v>
      </c>
      <c r="F31" s="21" t="s">
        <v>23</v>
      </c>
      <c r="G31" s="22" t="s">
        <v>31</v>
      </c>
      <c r="H31" s="22" t="s">
        <v>31</v>
      </c>
      <c r="I31" s="22" t="s">
        <v>31</v>
      </c>
      <c r="J31" s="23" t="s">
        <v>31</v>
      </c>
      <c r="K31" s="24">
        <v>5.5</v>
      </c>
      <c r="L31" s="23">
        <v>2</v>
      </c>
      <c r="M31" s="38">
        <v>2810764.6300000348</v>
      </c>
      <c r="N31" s="39">
        <v>0</v>
      </c>
      <c r="O31" s="39">
        <v>0</v>
      </c>
      <c r="P31" s="39">
        <v>0</v>
      </c>
      <c r="Q31" s="40">
        <v>0</v>
      </c>
    </row>
    <row r="32" spans="2:17" x14ac:dyDescent="0.2">
      <c r="B32" s="28">
        <v>73518</v>
      </c>
      <c r="C32" s="29" t="s">
        <v>63</v>
      </c>
      <c r="D32" s="29" t="s">
        <v>52</v>
      </c>
      <c r="E32" s="29" t="s">
        <v>42</v>
      </c>
      <c r="F32" s="30" t="s">
        <v>24</v>
      </c>
      <c r="G32" s="31" t="s">
        <v>32</v>
      </c>
      <c r="H32" s="31" t="s">
        <v>31</v>
      </c>
      <c r="I32" s="31" t="s">
        <v>32</v>
      </c>
      <c r="J32" s="32" t="s">
        <v>31</v>
      </c>
      <c r="K32" s="33">
        <v>6</v>
      </c>
      <c r="L32" s="32">
        <v>2</v>
      </c>
      <c r="M32" s="34">
        <v>15199729.45999953</v>
      </c>
      <c r="N32" s="35">
        <v>0</v>
      </c>
      <c r="O32" s="35">
        <v>15000000</v>
      </c>
      <c r="P32" s="35">
        <v>0</v>
      </c>
      <c r="Q32" s="36">
        <v>15000000</v>
      </c>
    </row>
    <row r="33" spans="2:17" x14ac:dyDescent="0.2">
      <c r="B33" s="19">
        <v>70446</v>
      </c>
      <c r="C33" s="37" t="s">
        <v>64</v>
      </c>
      <c r="D33" s="37" t="s">
        <v>50</v>
      </c>
      <c r="E33" s="37" t="s">
        <v>30</v>
      </c>
      <c r="F33" s="21" t="s">
        <v>25</v>
      </c>
      <c r="G33" s="22" t="s">
        <v>31</v>
      </c>
      <c r="H33" s="22" t="s">
        <v>31</v>
      </c>
      <c r="I33" s="22" t="s">
        <v>31</v>
      </c>
      <c r="J33" s="23" t="s">
        <v>31</v>
      </c>
      <c r="K33" s="24">
        <v>1</v>
      </c>
      <c r="L33" s="23">
        <v>1</v>
      </c>
      <c r="M33" s="38">
        <v>141587.51999999987</v>
      </c>
      <c r="N33" s="39">
        <v>0</v>
      </c>
      <c r="O33" s="39">
        <v>0</v>
      </c>
      <c r="P33" s="39">
        <v>0</v>
      </c>
      <c r="Q33" s="40">
        <v>0</v>
      </c>
    </row>
    <row r="34" spans="2:17" x14ac:dyDescent="0.2">
      <c r="B34" s="28">
        <v>72006</v>
      </c>
      <c r="C34" s="29" t="s">
        <v>65</v>
      </c>
      <c r="D34" s="29" t="s">
        <v>29</v>
      </c>
      <c r="E34" s="29" t="s">
        <v>30</v>
      </c>
      <c r="F34" s="30" t="s">
        <v>23</v>
      </c>
      <c r="G34" s="31" t="s">
        <v>31</v>
      </c>
      <c r="H34" s="31" t="s">
        <v>31</v>
      </c>
      <c r="I34" s="31" t="s">
        <v>31</v>
      </c>
      <c r="J34" s="32" t="s">
        <v>31</v>
      </c>
      <c r="K34" s="33">
        <v>5.5</v>
      </c>
      <c r="L34" s="32">
        <v>2</v>
      </c>
      <c r="M34" s="34">
        <v>5370475.140000415</v>
      </c>
      <c r="N34" s="35">
        <v>0</v>
      </c>
      <c r="O34" s="35">
        <v>5125393.9651593901</v>
      </c>
      <c r="P34" s="35">
        <v>0</v>
      </c>
      <c r="Q34" s="36">
        <v>5125393.9651593901</v>
      </c>
    </row>
    <row r="35" spans="2:17" x14ac:dyDescent="0.2">
      <c r="B35" s="19">
        <v>73488</v>
      </c>
      <c r="C35" s="37" t="s">
        <v>66</v>
      </c>
      <c r="D35" s="37" t="s">
        <v>29</v>
      </c>
      <c r="E35" s="37" t="s">
        <v>30</v>
      </c>
      <c r="F35" s="21" t="s">
        <v>23</v>
      </c>
      <c r="G35" s="22" t="s">
        <v>31</v>
      </c>
      <c r="H35" s="22" t="s">
        <v>31</v>
      </c>
      <c r="I35" s="22" t="s">
        <v>31</v>
      </c>
      <c r="J35" s="23" t="s">
        <v>31</v>
      </c>
      <c r="K35" s="24">
        <v>5.5</v>
      </c>
      <c r="L35" s="23">
        <v>2</v>
      </c>
      <c r="M35" s="38">
        <v>5422040.4200000251</v>
      </c>
      <c r="N35" s="39">
        <v>0</v>
      </c>
      <c r="O35" s="39">
        <v>0</v>
      </c>
      <c r="P35" s="39">
        <v>0</v>
      </c>
      <c r="Q35" s="40">
        <v>0</v>
      </c>
    </row>
    <row r="36" spans="2:17" x14ac:dyDescent="0.2">
      <c r="B36" s="28">
        <v>73138</v>
      </c>
      <c r="C36" s="29" t="s">
        <v>67</v>
      </c>
      <c r="D36" s="29" t="s">
        <v>68</v>
      </c>
      <c r="E36" s="29" t="s">
        <v>30</v>
      </c>
      <c r="F36" s="30" t="s">
        <v>25</v>
      </c>
      <c r="G36" s="31" t="s">
        <v>32</v>
      </c>
      <c r="H36" s="31" t="s">
        <v>31</v>
      </c>
      <c r="I36" s="31" t="s">
        <v>32</v>
      </c>
      <c r="J36" s="32" t="s">
        <v>31</v>
      </c>
      <c r="K36" s="33">
        <v>5</v>
      </c>
      <c r="L36" s="32">
        <v>1</v>
      </c>
      <c r="M36" s="34">
        <v>16007817.920000097</v>
      </c>
      <c r="N36" s="35">
        <v>13800000</v>
      </c>
      <c r="O36" s="35">
        <v>0</v>
      </c>
      <c r="P36" s="35">
        <v>0</v>
      </c>
      <c r="Q36" s="36">
        <v>13800000</v>
      </c>
    </row>
    <row r="37" spans="2:17" x14ac:dyDescent="0.2">
      <c r="B37" s="19">
        <v>73011</v>
      </c>
      <c r="C37" s="37" t="s">
        <v>69</v>
      </c>
      <c r="D37" s="37" t="s">
        <v>29</v>
      </c>
      <c r="E37" s="37" t="s">
        <v>30</v>
      </c>
      <c r="F37" s="21" t="s">
        <v>23</v>
      </c>
      <c r="G37" s="22" t="s">
        <v>31</v>
      </c>
      <c r="H37" s="22" t="s">
        <v>31</v>
      </c>
      <c r="I37" s="22" t="s">
        <v>32</v>
      </c>
      <c r="J37" s="23" t="s">
        <v>31</v>
      </c>
      <c r="K37" s="24">
        <v>6.5</v>
      </c>
      <c r="L37" s="23">
        <v>2</v>
      </c>
      <c r="M37" s="38">
        <v>6545791.9700000118</v>
      </c>
      <c r="N37" s="39">
        <v>0</v>
      </c>
      <c r="O37" s="39">
        <v>0</v>
      </c>
      <c r="P37" s="39">
        <v>0</v>
      </c>
      <c r="Q37" s="40">
        <v>0</v>
      </c>
    </row>
    <row r="38" spans="2:17" x14ac:dyDescent="0.2">
      <c r="B38" s="28">
        <v>70309</v>
      </c>
      <c r="C38" s="29" t="s">
        <v>70</v>
      </c>
      <c r="D38" s="29" t="s">
        <v>50</v>
      </c>
      <c r="E38" s="29" t="s">
        <v>30</v>
      </c>
      <c r="F38" s="30" t="s">
        <v>25</v>
      </c>
      <c r="G38" s="31" t="s">
        <v>31</v>
      </c>
      <c r="H38" s="31" t="s">
        <v>31</v>
      </c>
      <c r="I38" s="31" t="s">
        <v>31</v>
      </c>
      <c r="J38" s="32" t="s">
        <v>31</v>
      </c>
      <c r="K38" s="33">
        <v>1</v>
      </c>
      <c r="L38" s="32">
        <v>1</v>
      </c>
      <c r="M38" s="34">
        <v>682245.05</v>
      </c>
      <c r="N38" s="35">
        <v>0</v>
      </c>
      <c r="O38" s="35">
        <v>0</v>
      </c>
      <c r="P38" s="35">
        <v>0</v>
      </c>
      <c r="Q38" s="36">
        <v>0</v>
      </c>
    </row>
    <row r="39" spans="2:17" x14ac:dyDescent="0.2">
      <c r="B39" s="19">
        <v>73511</v>
      </c>
      <c r="C39" s="37" t="s">
        <v>71</v>
      </c>
      <c r="D39" s="37" t="s">
        <v>29</v>
      </c>
      <c r="E39" s="37" t="s">
        <v>30</v>
      </c>
      <c r="F39" s="21" t="s">
        <v>23</v>
      </c>
      <c r="G39" s="22" t="s">
        <v>31</v>
      </c>
      <c r="H39" s="22" t="s">
        <v>31</v>
      </c>
      <c r="I39" s="22" t="s">
        <v>31</v>
      </c>
      <c r="J39" s="23" t="s">
        <v>31</v>
      </c>
      <c r="K39" s="24">
        <v>5.5</v>
      </c>
      <c r="L39" s="23">
        <v>2</v>
      </c>
      <c r="M39" s="38">
        <v>2487031.7700000359</v>
      </c>
      <c r="N39" s="39">
        <v>0</v>
      </c>
      <c r="O39" s="39">
        <v>0</v>
      </c>
      <c r="P39" s="39">
        <v>0</v>
      </c>
      <c r="Q39" s="40">
        <v>0</v>
      </c>
    </row>
    <row r="40" spans="2:17" x14ac:dyDescent="0.2">
      <c r="B40" s="28">
        <v>72033</v>
      </c>
      <c r="C40" s="29" t="s">
        <v>72</v>
      </c>
      <c r="D40" s="29" t="s">
        <v>73</v>
      </c>
      <c r="E40" s="29" t="s">
        <v>73</v>
      </c>
      <c r="F40" s="30" t="s">
        <v>22</v>
      </c>
      <c r="G40" s="31" t="s">
        <v>31</v>
      </c>
      <c r="H40" s="31" t="s">
        <v>31</v>
      </c>
      <c r="I40" s="31" t="s">
        <v>32</v>
      </c>
      <c r="J40" s="32" t="s">
        <v>31</v>
      </c>
      <c r="K40" s="33">
        <v>8</v>
      </c>
      <c r="L40" s="32">
        <v>4</v>
      </c>
      <c r="M40" s="34">
        <v>10241124.120000003</v>
      </c>
      <c r="N40" s="35">
        <v>0</v>
      </c>
      <c r="O40" s="35">
        <v>7552212</v>
      </c>
      <c r="P40" s="35">
        <v>0</v>
      </c>
      <c r="Q40" s="36">
        <v>7552212</v>
      </c>
    </row>
    <row r="41" spans="2:17" x14ac:dyDescent="0.2">
      <c r="B41" s="19">
        <v>73107</v>
      </c>
      <c r="C41" s="37" t="s">
        <v>74</v>
      </c>
      <c r="D41" s="37" t="s">
        <v>29</v>
      </c>
      <c r="E41" s="37" t="s">
        <v>30</v>
      </c>
      <c r="F41" s="21" t="s">
        <v>23</v>
      </c>
      <c r="G41" s="22" t="s">
        <v>31</v>
      </c>
      <c r="H41" s="22" t="s">
        <v>31</v>
      </c>
      <c r="I41" s="22" t="s">
        <v>31</v>
      </c>
      <c r="J41" s="23" t="s">
        <v>31</v>
      </c>
      <c r="K41" s="24">
        <v>5.5</v>
      </c>
      <c r="L41" s="23">
        <v>2</v>
      </c>
      <c r="M41" s="38">
        <v>3039987.1099999859</v>
      </c>
      <c r="N41" s="39">
        <v>0</v>
      </c>
      <c r="O41" s="39">
        <v>0</v>
      </c>
      <c r="P41" s="39">
        <v>0</v>
      </c>
      <c r="Q41" s="40">
        <v>0</v>
      </c>
    </row>
    <row r="42" spans="2:17" x14ac:dyDescent="0.2">
      <c r="B42" s="28">
        <v>72007</v>
      </c>
      <c r="C42" s="29" t="s">
        <v>75</v>
      </c>
      <c r="D42" s="29" t="s">
        <v>29</v>
      </c>
      <c r="E42" s="29" t="s">
        <v>30</v>
      </c>
      <c r="F42" s="30" t="s">
        <v>23</v>
      </c>
      <c r="G42" s="31" t="s">
        <v>31</v>
      </c>
      <c r="H42" s="31" t="s">
        <v>31</v>
      </c>
      <c r="I42" s="31" t="s">
        <v>31</v>
      </c>
      <c r="J42" s="32" t="s">
        <v>31</v>
      </c>
      <c r="K42" s="33">
        <v>5.5</v>
      </c>
      <c r="L42" s="32">
        <v>2</v>
      </c>
      <c r="M42" s="34">
        <v>9646579.6600000653</v>
      </c>
      <c r="N42" s="35">
        <v>0</v>
      </c>
      <c r="O42" s="35">
        <v>1568253.623998865</v>
      </c>
      <c r="P42" s="35">
        <v>0</v>
      </c>
      <c r="Q42" s="36">
        <v>1568253.623998865</v>
      </c>
    </row>
    <row r="43" spans="2:17" x14ac:dyDescent="0.2">
      <c r="B43" s="19">
        <v>72008</v>
      </c>
      <c r="C43" s="37" t="s">
        <v>76</v>
      </c>
      <c r="D43" s="37" t="s">
        <v>29</v>
      </c>
      <c r="E43" s="37" t="s">
        <v>30</v>
      </c>
      <c r="F43" s="21" t="s">
        <v>23</v>
      </c>
      <c r="G43" s="22" t="s">
        <v>31</v>
      </c>
      <c r="H43" s="22" t="s">
        <v>31</v>
      </c>
      <c r="I43" s="22" t="s">
        <v>31</v>
      </c>
      <c r="J43" s="23" t="s">
        <v>31</v>
      </c>
      <c r="K43" s="24">
        <v>5.5</v>
      </c>
      <c r="L43" s="23">
        <v>2</v>
      </c>
      <c r="M43" s="38">
        <v>3261919.3999999873</v>
      </c>
      <c r="N43" s="39">
        <v>0</v>
      </c>
      <c r="O43" s="39">
        <v>0</v>
      </c>
      <c r="P43" s="39">
        <v>0</v>
      </c>
      <c r="Q43" s="40">
        <v>0</v>
      </c>
    </row>
    <row r="44" spans="2:17" x14ac:dyDescent="0.2">
      <c r="B44" s="28">
        <v>73009</v>
      </c>
      <c r="C44" s="29" t="s">
        <v>77</v>
      </c>
      <c r="D44" s="29" t="s">
        <v>35</v>
      </c>
      <c r="E44" s="29" t="s">
        <v>42</v>
      </c>
      <c r="F44" s="30" t="s">
        <v>24</v>
      </c>
      <c r="G44" s="31" t="s">
        <v>32</v>
      </c>
      <c r="H44" s="31" t="s">
        <v>32</v>
      </c>
      <c r="I44" s="31" t="s">
        <v>32</v>
      </c>
      <c r="J44" s="32" t="s">
        <v>32</v>
      </c>
      <c r="K44" s="33">
        <v>9.5</v>
      </c>
      <c r="L44" s="32">
        <v>5</v>
      </c>
      <c r="M44" s="34">
        <v>53544519.099996917</v>
      </c>
      <c r="N44" s="35">
        <v>0</v>
      </c>
      <c r="O44" s="35">
        <v>52868505</v>
      </c>
      <c r="P44" s="35">
        <v>10750951</v>
      </c>
      <c r="Q44" s="36">
        <v>63619456</v>
      </c>
    </row>
    <row r="45" spans="2:17" x14ac:dyDescent="0.2">
      <c r="B45" s="19">
        <v>70303</v>
      </c>
      <c r="C45" s="37" t="s">
        <v>78</v>
      </c>
      <c r="D45" s="37" t="s">
        <v>50</v>
      </c>
      <c r="E45" s="37" t="s">
        <v>30</v>
      </c>
      <c r="F45" s="21" t="s">
        <v>25</v>
      </c>
      <c r="G45" s="22" t="s">
        <v>31</v>
      </c>
      <c r="H45" s="22" t="s">
        <v>31</v>
      </c>
      <c r="I45" s="22" t="s">
        <v>31</v>
      </c>
      <c r="J45" s="23" t="s">
        <v>31</v>
      </c>
      <c r="K45" s="24">
        <v>1</v>
      </c>
      <c r="L45" s="23">
        <v>1</v>
      </c>
      <c r="M45" s="38">
        <v>515116.12999999971</v>
      </c>
      <c r="N45" s="39">
        <v>0</v>
      </c>
      <c r="O45" s="39">
        <v>0</v>
      </c>
      <c r="P45" s="39">
        <v>0</v>
      </c>
      <c r="Q45" s="40">
        <v>0</v>
      </c>
    </row>
    <row r="46" spans="2:17" x14ac:dyDescent="0.2">
      <c r="B46" s="28">
        <v>76767</v>
      </c>
      <c r="C46" s="29" t="s">
        <v>79</v>
      </c>
      <c r="D46" s="29" t="s">
        <v>55</v>
      </c>
      <c r="E46" s="29" t="s">
        <v>30</v>
      </c>
      <c r="F46" s="30" t="s">
        <v>25</v>
      </c>
      <c r="G46" s="31" t="s">
        <v>32</v>
      </c>
      <c r="H46" s="31" t="s">
        <v>31</v>
      </c>
      <c r="I46" s="31" t="s">
        <v>31</v>
      </c>
      <c r="J46" s="32" t="s">
        <v>31</v>
      </c>
      <c r="K46" s="33">
        <v>4</v>
      </c>
      <c r="L46" s="32">
        <v>1</v>
      </c>
      <c r="M46" s="34">
        <v>8544583.7999998089</v>
      </c>
      <c r="N46" s="35">
        <v>9400000</v>
      </c>
      <c r="O46" s="35">
        <v>0</v>
      </c>
      <c r="P46" s="35">
        <v>0</v>
      </c>
      <c r="Q46" s="36">
        <v>9400000</v>
      </c>
    </row>
    <row r="47" spans="2:17" x14ac:dyDescent="0.2">
      <c r="B47" s="19">
        <v>72046</v>
      </c>
      <c r="C47" s="37" t="s">
        <v>80</v>
      </c>
      <c r="D47" s="37" t="s">
        <v>81</v>
      </c>
      <c r="E47" s="37" t="s">
        <v>42</v>
      </c>
      <c r="F47" s="21" t="s">
        <v>24</v>
      </c>
      <c r="G47" s="22" t="s">
        <v>32</v>
      </c>
      <c r="H47" s="22" t="s">
        <v>31</v>
      </c>
      <c r="I47" s="22" t="s">
        <v>32</v>
      </c>
      <c r="J47" s="23" t="s">
        <v>32</v>
      </c>
      <c r="K47" s="24">
        <v>7</v>
      </c>
      <c r="L47" s="23">
        <v>3</v>
      </c>
      <c r="M47" s="38">
        <v>46828287.849999413</v>
      </c>
      <c r="N47" s="39">
        <v>38082958</v>
      </c>
      <c r="O47" s="39">
        <v>3500000</v>
      </c>
      <c r="P47" s="39">
        <v>0</v>
      </c>
      <c r="Q47" s="40">
        <v>41582958</v>
      </c>
    </row>
    <row r="48" spans="2:17" x14ac:dyDescent="0.2">
      <c r="B48" s="28">
        <v>72010</v>
      </c>
      <c r="C48" s="29" t="s">
        <v>82</v>
      </c>
      <c r="D48" s="29" t="s">
        <v>73</v>
      </c>
      <c r="E48" s="29" t="s">
        <v>73</v>
      </c>
      <c r="F48" s="30" t="s">
        <v>22</v>
      </c>
      <c r="G48" s="31" t="s">
        <v>32</v>
      </c>
      <c r="H48" s="31" t="s">
        <v>31</v>
      </c>
      <c r="I48" s="31" t="s">
        <v>31</v>
      </c>
      <c r="J48" s="32" t="s">
        <v>31</v>
      </c>
      <c r="K48" s="33">
        <v>10</v>
      </c>
      <c r="L48" s="32">
        <v>5</v>
      </c>
      <c r="M48" s="34">
        <v>7286187.1999998931</v>
      </c>
      <c r="N48" s="35">
        <v>0</v>
      </c>
      <c r="O48" s="35">
        <v>5421273</v>
      </c>
      <c r="P48" s="35">
        <v>0</v>
      </c>
      <c r="Q48" s="36">
        <v>5421273</v>
      </c>
    </row>
    <row r="49" spans="2:17" x14ac:dyDescent="0.2">
      <c r="B49" s="19">
        <v>73497</v>
      </c>
      <c r="C49" s="37" t="s">
        <v>83</v>
      </c>
      <c r="D49" s="37" t="s">
        <v>29</v>
      </c>
      <c r="E49" s="37" t="s">
        <v>30</v>
      </c>
      <c r="F49" s="21" t="s">
        <v>23</v>
      </c>
      <c r="G49" s="22" t="s">
        <v>31</v>
      </c>
      <c r="H49" s="22" t="s">
        <v>31</v>
      </c>
      <c r="I49" s="22" t="s">
        <v>32</v>
      </c>
      <c r="J49" s="23" t="s">
        <v>31</v>
      </c>
      <c r="K49" s="24">
        <v>6.5</v>
      </c>
      <c r="L49" s="23">
        <v>2</v>
      </c>
      <c r="M49" s="38">
        <v>3822741.7799999602</v>
      </c>
      <c r="N49" s="39">
        <v>0</v>
      </c>
      <c r="O49" s="39">
        <v>0</v>
      </c>
      <c r="P49" s="39">
        <v>0</v>
      </c>
      <c r="Q49" s="40">
        <v>0</v>
      </c>
    </row>
    <row r="50" spans="2:17" x14ac:dyDescent="0.2">
      <c r="B50" s="28">
        <v>72011</v>
      </c>
      <c r="C50" s="29" t="s">
        <v>84</v>
      </c>
      <c r="D50" s="29" t="s">
        <v>29</v>
      </c>
      <c r="E50" s="29" t="s">
        <v>30</v>
      </c>
      <c r="F50" s="30" t="s">
        <v>23</v>
      </c>
      <c r="G50" s="31" t="s">
        <v>31</v>
      </c>
      <c r="H50" s="31" t="s">
        <v>31</v>
      </c>
      <c r="I50" s="31" t="s">
        <v>31</v>
      </c>
      <c r="J50" s="32" t="s">
        <v>31</v>
      </c>
      <c r="K50" s="33">
        <v>5.5</v>
      </c>
      <c r="L50" s="32">
        <v>2</v>
      </c>
      <c r="M50" s="34">
        <v>3055888.7499999856</v>
      </c>
      <c r="N50" s="35">
        <v>0</v>
      </c>
      <c r="O50" s="35">
        <v>0</v>
      </c>
      <c r="P50" s="35">
        <v>0</v>
      </c>
      <c r="Q50" s="36">
        <v>0</v>
      </c>
    </row>
    <row r="51" spans="2:17" x14ac:dyDescent="0.2">
      <c r="B51" s="19">
        <v>70052</v>
      </c>
      <c r="C51" s="37" t="s">
        <v>85</v>
      </c>
      <c r="D51" s="37" t="s">
        <v>86</v>
      </c>
      <c r="E51" s="37" t="s">
        <v>30</v>
      </c>
      <c r="F51" s="21" t="s">
        <v>25</v>
      </c>
      <c r="G51" s="22" t="s">
        <v>31</v>
      </c>
      <c r="H51" s="22" t="s">
        <v>31</v>
      </c>
      <c r="I51" s="22" t="s">
        <v>31</v>
      </c>
      <c r="J51" s="23" t="s">
        <v>31</v>
      </c>
      <c r="K51" s="24">
        <v>1</v>
      </c>
      <c r="L51" s="23">
        <v>1</v>
      </c>
      <c r="M51" s="38">
        <v>9225314.869999988</v>
      </c>
      <c r="N51" s="39">
        <v>0</v>
      </c>
      <c r="O51" s="39">
        <v>0</v>
      </c>
      <c r="P51" s="39">
        <v>0</v>
      </c>
      <c r="Q51" s="40">
        <v>0</v>
      </c>
    </row>
    <row r="52" spans="2:17" x14ac:dyDescent="0.2">
      <c r="B52" s="28">
        <v>76708</v>
      </c>
      <c r="C52" s="29" t="s">
        <v>87</v>
      </c>
      <c r="D52" s="29" t="s">
        <v>86</v>
      </c>
      <c r="E52" s="29" t="s">
        <v>30</v>
      </c>
      <c r="F52" s="30" t="s">
        <v>25</v>
      </c>
      <c r="G52" s="31" t="s">
        <v>32</v>
      </c>
      <c r="H52" s="31" t="s">
        <v>31</v>
      </c>
      <c r="I52" s="31" t="s">
        <v>31</v>
      </c>
      <c r="J52" s="32" t="s">
        <v>31</v>
      </c>
      <c r="K52" s="33">
        <v>4</v>
      </c>
      <c r="L52" s="32">
        <v>1</v>
      </c>
      <c r="M52" s="34">
        <v>6519167.3300000569</v>
      </c>
      <c r="N52" s="35">
        <v>0</v>
      </c>
      <c r="O52" s="35">
        <v>0</v>
      </c>
      <c r="P52" s="35">
        <v>0</v>
      </c>
      <c r="Q52" s="36">
        <v>0</v>
      </c>
    </row>
    <row r="53" spans="2:17" x14ac:dyDescent="0.2">
      <c r="B53" s="19">
        <v>70065</v>
      </c>
      <c r="C53" s="37" t="s">
        <v>88</v>
      </c>
      <c r="D53" s="37" t="s">
        <v>50</v>
      </c>
      <c r="E53" s="37" t="s">
        <v>30</v>
      </c>
      <c r="F53" s="21" t="s">
        <v>25</v>
      </c>
      <c r="G53" s="22" t="s">
        <v>31</v>
      </c>
      <c r="H53" s="22" t="s">
        <v>31</v>
      </c>
      <c r="I53" s="22" t="s">
        <v>31</v>
      </c>
      <c r="J53" s="23" t="s">
        <v>31</v>
      </c>
      <c r="K53" s="24">
        <v>1</v>
      </c>
      <c r="L53" s="23">
        <v>1</v>
      </c>
      <c r="M53" s="38">
        <v>956339.80999999144</v>
      </c>
      <c r="N53" s="39">
        <v>0</v>
      </c>
      <c r="O53" s="39">
        <v>0</v>
      </c>
      <c r="P53" s="39">
        <v>0</v>
      </c>
      <c r="Q53" s="40">
        <v>0</v>
      </c>
    </row>
    <row r="54" spans="2:17" x14ac:dyDescent="0.2">
      <c r="B54" s="28">
        <v>72013</v>
      </c>
      <c r="C54" s="29" t="s">
        <v>89</v>
      </c>
      <c r="D54" s="29" t="s">
        <v>29</v>
      </c>
      <c r="E54" s="29" t="s">
        <v>30</v>
      </c>
      <c r="F54" s="30" t="s">
        <v>23</v>
      </c>
      <c r="G54" s="31" t="s">
        <v>31</v>
      </c>
      <c r="H54" s="31" t="s">
        <v>31</v>
      </c>
      <c r="I54" s="31" t="s">
        <v>31</v>
      </c>
      <c r="J54" s="32" t="s">
        <v>31</v>
      </c>
      <c r="K54" s="33">
        <v>5.5</v>
      </c>
      <c r="L54" s="32">
        <v>2</v>
      </c>
      <c r="M54" s="34">
        <v>6889377.8100000145</v>
      </c>
      <c r="N54" s="35">
        <v>0</v>
      </c>
      <c r="O54" s="35">
        <v>0</v>
      </c>
      <c r="P54" s="35">
        <v>0</v>
      </c>
      <c r="Q54" s="36">
        <v>0</v>
      </c>
    </row>
    <row r="55" spans="2:17" x14ac:dyDescent="0.2">
      <c r="B55" s="19">
        <v>72014</v>
      </c>
      <c r="C55" s="37" t="s">
        <v>90</v>
      </c>
      <c r="D55" s="37" t="s">
        <v>29</v>
      </c>
      <c r="E55" s="37" t="s">
        <v>30</v>
      </c>
      <c r="F55" s="21" t="s">
        <v>23</v>
      </c>
      <c r="G55" s="22" t="s">
        <v>31</v>
      </c>
      <c r="H55" s="22" t="s">
        <v>31</v>
      </c>
      <c r="I55" s="22" t="s">
        <v>32</v>
      </c>
      <c r="J55" s="23" t="s">
        <v>31</v>
      </c>
      <c r="K55" s="24">
        <v>6.5</v>
      </c>
      <c r="L55" s="23">
        <v>2</v>
      </c>
      <c r="M55" s="38">
        <v>13746133.470000062</v>
      </c>
      <c r="N55" s="39">
        <v>0</v>
      </c>
      <c r="O55" s="39">
        <v>0</v>
      </c>
      <c r="P55" s="39">
        <v>0</v>
      </c>
      <c r="Q55" s="40">
        <v>0</v>
      </c>
    </row>
    <row r="56" spans="2:17" x14ac:dyDescent="0.2">
      <c r="B56" s="28">
        <v>170018</v>
      </c>
      <c r="C56" s="29" t="s">
        <v>91</v>
      </c>
      <c r="D56" s="29" t="s">
        <v>52</v>
      </c>
      <c r="E56" s="29" t="s">
        <v>73</v>
      </c>
      <c r="F56" s="30" t="s">
        <v>22</v>
      </c>
      <c r="G56" s="31" t="s">
        <v>31</v>
      </c>
      <c r="H56" s="31" t="s">
        <v>31</v>
      </c>
      <c r="I56" s="31" t="s">
        <v>31</v>
      </c>
      <c r="J56" s="32" t="s">
        <v>31</v>
      </c>
      <c r="K56" s="33">
        <v>7</v>
      </c>
      <c r="L56" s="32">
        <v>3</v>
      </c>
      <c r="M56" s="34">
        <v>16706789.690002242</v>
      </c>
      <c r="N56" s="35">
        <v>0</v>
      </c>
      <c r="O56" s="35">
        <v>29622377</v>
      </c>
      <c r="P56" s="35">
        <v>0</v>
      </c>
      <c r="Q56" s="36">
        <v>29622377</v>
      </c>
    </row>
    <row r="57" spans="2:17" x14ac:dyDescent="0.2">
      <c r="B57" s="19">
        <v>73319</v>
      </c>
      <c r="C57" s="37" t="s">
        <v>92</v>
      </c>
      <c r="D57" s="37" t="s">
        <v>29</v>
      </c>
      <c r="E57" s="37" t="s">
        <v>30</v>
      </c>
      <c r="F57" s="21" t="s">
        <v>23</v>
      </c>
      <c r="G57" s="22" t="s">
        <v>31</v>
      </c>
      <c r="H57" s="22" t="s">
        <v>31</v>
      </c>
      <c r="I57" s="22" t="s">
        <v>31</v>
      </c>
      <c r="J57" s="23" t="s">
        <v>31</v>
      </c>
      <c r="K57" s="24">
        <v>5.5</v>
      </c>
      <c r="L57" s="23">
        <v>2</v>
      </c>
      <c r="M57" s="38">
        <v>3329186.9499999806</v>
      </c>
      <c r="N57" s="39">
        <v>0</v>
      </c>
      <c r="O57" s="39">
        <v>0</v>
      </c>
      <c r="P57" s="39">
        <v>0</v>
      </c>
      <c r="Q57" s="40">
        <v>0</v>
      </c>
    </row>
    <row r="58" spans="2:17" x14ac:dyDescent="0.2">
      <c r="B58" s="28">
        <v>72026</v>
      </c>
      <c r="C58" s="29" t="s">
        <v>93</v>
      </c>
      <c r="D58" s="29" t="s">
        <v>73</v>
      </c>
      <c r="E58" s="29" t="s">
        <v>73</v>
      </c>
      <c r="F58" s="30" t="s">
        <v>22</v>
      </c>
      <c r="G58" s="31" t="s">
        <v>32</v>
      </c>
      <c r="H58" s="31" t="s">
        <v>31</v>
      </c>
      <c r="I58" s="31" t="s">
        <v>31</v>
      </c>
      <c r="J58" s="32" t="s">
        <v>32</v>
      </c>
      <c r="K58" s="33">
        <v>11</v>
      </c>
      <c r="L58" s="32">
        <v>5</v>
      </c>
      <c r="M58" s="34">
        <v>35736145.510000005</v>
      </c>
      <c r="N58" s="35">
        <v>0</v>
      </c>
      <c r="O58" s="35">
        <v>29611575</v>
      </c>
      <c r="P58" s="35">
        <v>0</v>
      </c>
      <c r="Q58" s="36">
        <v>29611575</v>
      </c>
    </row>
    <row r="59" spans="2:17" x14ac:dyDescent="0.2">
      <c r="B59" s="19">
        <v>76562</v>
      </c>
      <c r="C59" s="37" t="s">
        <v>94</v>
      </c>
      <c r="D59" s="37" t="s">
        <v>86</v>
      </c>
      <c r="E59" s="37" t="s">
        <v>30</v>
      </c>
      <c r="F59" s="21" t="s">
        <v>25</v>
      </c>
      <c r="G59" s="22" t="s">
        <v>32</v>
      </c>
      <c r="H59" s="22" t="s">
        <v>31</v>
      </c>
      <c r="I59" s="22" t="s">
        <v>31</v>
      </c>
      <c r="J59" s="23" t="s">
        <v>31</v>
      </c>
      <c r="K59" s="24">
        <v>4</v>
      </c>
      <c r="L59" s="23">
        <v>1</v>
      </c>
      <c r="M59" s="38">
        <v>9148934.6299996562</v>
      </c>
      <c r="N59" s="39">
        <v>0</v>
      </c>
      <c r="O59" s="39">
        <v>0</v>
      </c>
      <c r="P59" s="39">
        <v>0</v>
      </c>
      <c r="Q59" s="40">
        <v>0</v>
      </c>
    </row>
    <row r="60" spans="2:17" x14ac:dyDescent="0.2">
      <c r="B60" s="28">
        <v>73423</v>
      </c>
      <c r="C60" s="29" t="s">
        <v>95</v>
      </c>
      <c r="D60" s="29" t="s">
        <v>29</v>
      </c>
      <c r="E60" s="29" t="s">
        <v>30</v>
      </c>
      <c r="F60" s="30" t="s">
        <v>23</v>
      </c>
      <c r="G60" s="31" t="s">
        <v>31</v>
      </c>
      <c r="H60" s="31" t="s">
        <v>31</v>
      </c>
      <c r="I60" s="31" t="s">
        <v>32</v>
      </c>
      <c r="J60" s="32" t="s">
        <v>31</v>
      </c>
      <c r="K60" s="33">
        <v>6.5</v>
      </c>
      <c r="L60" s="32">
        <v>2</v>
      </c>
      <c r="M60" s="34">
        <v>2646087.299999984</v>
      </c>
      <c r="N60" s="35">
        <v>0</v>
      </c>
      <c r="O60" s="35">
        <v>2005494.3604240122</v>
      </c>
      <c r="P60" s="35">
        <v>0</v>
      </c>
      <c r="Q60" s="36">
        <v>2005494.3604240122</v>
      </c>
    </row>
    <row r="61" spans="2:17" x14ac:dyDescent="0.2">
      <c r="B61" s="19">
        <v>73035</v>
      </c>
      <c r="C61" s="37" t="s">
        <v>96</v>
      </c>
      <c r="D61" s="37" t="s">
        <v>35</v>
      </c>
      <c r="E61" s="37" t="s">
        <v>42</v>
      </c>
      <c r="F61" s="21" t="s">
        <v>24</v>
      </c>
      <c r="G61" s="22" t="s">
        <v>32</v>
      </c>
      <c r="H61" s="22" t="s">
        <v>32</v>
      </c>
      <c r="I61" s="22" t="s">
        <v>31</v>
      </c>
      <c r="J61" s="23" t="s">
        <v>31</v>
      </c>
      <c r="K61" s="24">
        <v>7.5</v>
      </c>
      <c r="L61" s="23">
        <v>3</v>
      </c>
      <c r="M61" s="38">
        <v>172138442.6300042</v>
      </c>
      <c r="N61" s="39">
        <v>91900000</v>
      </c>
      <c r="O61" s="39">
        <v>0</v>
      </c>
      <c r="P61" s="39">
        <v>0</v>
      </c>
      <c r="Q61" s="40">
        <v>91900000</v>
      </c>
    </row>
    <row r="62" spans="2:17" x14ac:dyDescent="0.2">
      <c r="B62" s="28">
        <v>70079</v>
      </c>
      <c r="C62" s="29" t="s">
        <v>97</v>
      </c>
      <c r="D62" s="29" t="s">
        <v>35</v>
      </c>
      <c r="E62" s="29" t="s">
        <v>30</v>
      </c>
      <c r="F62" s="30" t="s">
        <v>25</v>
      </c>
      <c r="G62" s="31" t="s">
        <v>32</v>
      </c>
      <c r="H62" s="31" t="s">
        <v>31</v>
      </c>
      <c r="I62" s="31" t="s">
        <v>31</v>
      </c>
      <c r="J62" s="32" t="s">
        <v>31</v>
      </c>
      <c r="K62" s="33">
        <v>4</v>
      </c>
      <c r="L62" s="32">
        <v>1</v>
      </c>
      <c r="M62" s="34">
        <v>25441521.620001331</v>
      </c>
      <c r="N62" s="35">
        <v>20400000</v>
      </c>
      <c r="O62" s="35">
        <v>0</v>
      </c>
      <c r="P62" s="35">
        <v>0</v>
      </c>
      <c r="Q62" s="36">
        <v>20400000</v>
      </c>
    </row>
    <row r="63" spans="2:17" x14ac:dyDescent="0.2">
      <c r="B63" s="19">
        <v>74461</v>
      </c>
      <c r="C63" s="37" t="s">
        <v>98</v>
      </c>
      <c r="D63" s="37" t="s">
        <v>35</v>
      </c>
      <c r="E63" s="37" t="s">
        <v>30</v>
      </c>
      <c r="F63" s="21" t="s">
        <v>25</v>
      </c>
      <c r="G63" s="22" t="s">
        <v>32</v>
      </c>
      <c r="H63" s="22" t="s">
        <v>32</v>
      </c>
      <c r="I63" s="22" t="s">
        <v>31</v>
      </c>
      <c r="J63" s="23" t="s">
        <v>31</v>
      </c>
      <c r="K63" s="24">
        <v>6.5</v>
      </c>
      <c r="L63" s="23">
        <v>2</v>
      </c>
      <c r="M63" s="38">
        <v>6197055.359999869</v>
      </c>
      <c r="N63" s="39">
        <v>8000000</v>
      </c>
      <c r="O63" s="39">
        <v>0</v>
      </c>
      <c r="P63" s="39">
        <v>0</v>
      </c>
      <c r="Q63" s="40">
        <v>8000000</v>
      </c>
    </row>
    <row r="64" spans="2:17" x14ac:dyDescent="0.2">
      <c r="B64" s="28">
        <v>70438</v>
      </c>
      <c r="C64" s="29" t="s">
        <v>99</v>
      </c>
      <c r="D64" s="29" t="s">
        <v>35</v>
      </c>
      <c r="E64" s="29" t="s">
        <v>42</v>
      </c>
      <c r="F64" s="30" t="s">
        <v>24</v>
      </c>
      <c r="G64" s="31" t="s">
        <v>32</v>
      </c>
      <c r="H64" s="31" t="s">
        <v>31</v>
      </c>
      <c r="I64" s="31" t="s">
        <v>31</v>
      </c>
      <c r="J64" s="32" t="s">
        <v>31</v>
      </c>
      <c r="K64" s="33">
        <v>5</v>
      </c>
      <c r="L64" s="32">
        <v>1</v>
      </c>
      <c r="M64" s="34">
        <v>20660718.869997531</v>
      </c>
      <c r="N64" s="35">
        <v>16900000</v>
      </c>
      <c r="O64" s="35">
        <v>0</v>
      </c>
      <c r="P64" s="35">
        <v>0</v>
      </c>
      <c r="Q64" s="36">
        <v>16900000</v>
      </c>
    </row>
    <row r="65" spans="2:17" x14ac:dyDescent="0.2">
      <c r="B65" s="19">
        <v>73435</v>
      </c>
      <c r="C65" s="37" t="s">
        <v>100</v>
      </c>
      <c r="D65" s="37" t="s">
        <v>29</v>
      </c>
      <c r="E65" s="37" t="s">
        <v>30</v>
      </c>
      <c r="F65" s="21" t="s">
        <v>23</v>
      </c>
      <c r="G65" s="22" t="s">
        <v>31</v>
      </c>
      <c r="H65" s="22" t="s">
        <v>31</v>
      </c>
      <c r="I65" s="22" t="s">
        <v>32</v>
      </c>
      <c r="J65" s="23" t="s">
        <v>31</v>
      </c>
      <c r="K65" s="24">
        <v>6.5</v>
      </c>
      <c r="L65" s="23">
        <v>2</v>
      </c>
      <c r="M65" s="38">
        <v>13098290.360000072</v>
      </c>
      <c r="N65" s="39">
        <v>0</v>
      </c>
      <c r="O65" s="39">
        <v>2774456.7538191038</v>
      </c>
      <c r="P65" s="39">
        <v>0</v>
      </c>
      <c r="Q65" s="40">
        <v>2774456.7538191038</v>
      </c>
    </row>
    <row r="66" spans="2:17" x14ac:dyDescent="0.2">
      <c r="B66" s="28">
        <v>70024</v>
      </c>
      <c r="C66" s="29" t="s">
        <v>101</v>
      </c>
      <c r="D66" s="29" t="s">
        <v>35</v>
      </c>
      <c r="E66" s="29" t="s">
        <v>30</v>
      </c>
      <c r="F66" s="30" t="s">
        <v>25</v>
      </c>
      <c r="G66" s="31" t="s">
        <v>31</v>
      </c>
      <c r="H66" s="31" t="s">
        <v>31</v>
      </c>
      <c r="I66" s="31" t="s">
        <v>32</v>
      </c>
      <c r="J66" s="32" t="s">
        <v>31</v>
      </c>
      <c r="K66" s="33">
        <v>2</v>
      </c>
      <c r="L66" s="32">
        <v>1</v>
      </c>
      <c r="M66" s="34">
        <v>5546620.9999999339</v>
      </c>
      <c r="N66" s="35">
        <v>6000000</v>
      </c>
      <c r="O66" s="35">
        <v>0</v>
      </c>
      <c r="P66" s="35">
        <v>0</v>
      </c>
      <c r="Q66" s="36">
        <v>6000000</v>
      </c>
    </row>
    <row r="67" spans="2:17" x14ac:dyDescent="0.2">
      <c r="B67" s="19">
        <v>72015</v>
      </c>
      <c r="C67" s="37" t="s">
        <v>102</v>
      </c>
      <c r="D67" s="37" t="s">
        <v>73</v>
      </c>
      <c r="E67" s="37" t="s">
        <v>73</v>
      </c>
      <c r="F67" s="21" t="s">
        <v>22</v>
      </c>
      <c r="G67" s="22" t="s">
        <v>31</v>
      </c>
      <c r="H67" s="22" t="s">
        <v>31</v>
      </c>
      <c r="I67" s="22" t="s">
        <v>32</v>
      </c>
      <c r="J67" s="23" t="s">
        <v>31</v>
      </c>
      <c r="K67" s="24">
        <v>8</v>
      </c>
      <c r="L67" s="23">
        <v>4</v>
      </c>
      <c r="M67" s="38">
        <v>21450604.519997403</v>
      </c>
      <c r="N67" s="39">
        <v>0</v>
      </c>
      <c r="O67" s="39">
        <v>13060920</v>
      </c>
      <c r="P67" s="39">
        <v>0</v>
      </c>
      <c r="Q67" s="40">
        <v>13060920</v>
      </c>
    </row>
    <row r="68" spans="2:17" x14ac:dyDescent="0.2">
      <c r="B68" s="28">
        <v>72044</v>
      </c>
      <c r="C68" s="29" t="s">
        <v>103</v>
      </c>
      <c r="D68" s="29" t="s">
        <v>104</v>
      </c>
      <c r="E68" s="29" t="s">
        <v>30</v>
      </c>
      <c r="F68" s="30" t="s">
        <v>25</v>
      </c>
      <c r="G68" s="31" t="s">
        <v>32</v>
      </c>
      <c r="H68" s="31" t="s">
        <v>32</v>
      </c>
      <c r="I68" s="31" t="s">
        <v>31</v>
      </c>
      <c r="J68" s="32" t="s">
        <v>31</v>
      </c>
      <c r="K68" s="33">
        <v>6.5</v>
      </c>
      <c r="L68" s="32">
        <v>2</v>
      </c>
      <c r="M68" s="34">
        <v>54610712.100004092</v>
      </c>
      <c r="N68" s="35">
        <v>24221634</v>
      </c>
      <c r="O68" s="35">
        <v>0</v>
      </c>
      <c r="P68" s="35">
        <v>0</v>
      </c>
      <c r="Q68" s="36">
        <v>24221634</v>
      </c>
    </row>
    <row r="69" spans="2:17" x14ac:dyDescent="0.2">
      <c r="B69" s="19">
        <v>170014</v>
      </c>
      <c r="C69" s="37" t="s">
        <v>105</v>
      </c>
      <c r="D69" s="37" t="s">
        <v>104</v>
      </c>
      <c r="E69" s="37" t="s">
        <v>42</v>
      </c>
      <c r="F69" s="21" t="s">
        <v>24</v>
      </c>
      <c r="G69" s="22" t="s">
        <v>31</v>
      </c>
      <c r="H69" s="22" t="s">
        <v>31</v>
      </c>
      <c r="I69" s="22" t="s">
        <v>32</v>
      </c>
      <c r="J69" s="23" t="s">
        <v>31</v>
      </c>
      <c r="K69" s="24">
        <v>3</v>
      </c>
      <c r="L69" s="23">
        <v>1</v>
      </c>
      <c r="M69" s="38">
        <v>11754411.569999393</v>
      </c>
      <c r="N69" s="39">
        <v>18883228</v>
      </c>
      <c r="O69" s="39">
        <v>15979476</v>
      </c>
      <c r="P69" s="39">
        <v>0</v>
      </c>
      <c r="Q69" s="40">
        <v>34862704</v>
      </c>
    </row>
    <row r="70" spans="2:17" x14ac:dyDescent="0.2">
      <c r="B70" s="28">
        <v>72016</v>
      </c>
      <c r="C70" s="29" t="s">
        <v>106</v>
      </c>
      <c r="D70" s="29" t="s">
        <v>104</v>
      </c>
      <c r="E70" s="29" t="s">
        <v>42</v>
      </c>
      <c r="F70" s="30" t="s">
        <v>24</v>
      </c>
      <c r="G70" s="31" t="s">
        <v>31</v>
      </c>
      <c r="H70" s="31" t="s">
        <v>32</v>
      </c>
      <c r="I70" s="31" t="s">
        <v>32</v>
      </c>
      <c r="J70" s="32" t="s">
        <v>32</v>
      </c>
      <c r="K70" s="33">
        <v>6.5</v>
      </c>
      <c r="L70" s="32">
        <v>2</v>
      </c>
      <c r="M70" s="34">
        <v>214152191.5499576</v>
      </c>
      <c r="N70" s="35">
        <v>0</v>
      </c>
      <c r="O70" s="35">
        <v>45203750</v>
      </c>
      <c r="P70" s="35">
        <v>34068161</v>
      </c>
      <c r="Q70" s="36">
        <v>79271911</v>
      </c>
    </row>
    <row r="71" spans="2:17" x14ac:dyDescent="0.2">
      <c r="B71" s="19">
        <v>70081</v>
      </c>
      <c r="C71" s="37" t="s">
        <v>107</v>
      </c>
      <c r="D71" s="37" t="s">
        <v>50</v>
      </c>
      <c r="E71" s="37" t="s">
        <v>30</v>
      </c>
      <c r="F71" s="21" t="s">
        <v>25</v>
      </c>
      <c r="G71" s="22" t="s">
        <v>31</v>
      </c>
      <c r="H71" s="22" t="s">
        <v>31</v>
      </c>
      <c r="I71" s="22" t="s">
        <v>31</v>
      </c>
      <c r="J71" s="23" t="s">
        <v>31</v>
      </c>
      <c r="K71" s="24">
        <v>1</v>
      </c>
      <c r="L71" s="23">
        <v>1</v>
      </c>
      <c r="M71" s="38">
        <v>288117.54000000056</v>
      </c>
      <c r="N71" s="39">
        <v>0</v>
      </c>
      <c r="O71" s="39">
        <v>0</v>
      </c>
      <c r="P71" s="39">
        <v>0</v>
      </c>
      <c r="Q71" s="40">
        <v>0</v>
      </c>
    </row>
    <row r="72" spans="2:17" x14ac:dyDescent="0.2">
      <c r="B72" s="28">
        <v>76761</v>
      </c>
      <c r="C72" s="29" t="s">
        <v>108</v>
      </c>
      <c r="D72" s="29" t="s">
        <v>50</v>
      </c>
      <c r="E72" s="29" t="s">
        <v>30</v>
      </c>
      <c r="F72" s="30" t="s">
        <v>25</v>
      </c>
      <c r="G72" s="31" t="s">
        <v>31</v>
      </c>
      <c r="H72" s="31" t="s">
        <v>31</v>
      </c>
      <c r="I72" s="31" t="s">
        <v>31</v>
      </c>
      <c r="J72" s="32" t="s">
        <v>31</v>
      </c>
      <c r="K72" s="33">
        <v>1</v>
      </c>
      <c r="L72" s="32">
        <v>1</v>
      </c>
      <c r="M72" s="34">
        <v>243284.06000000035</v>
      </c>
      <c r="N72" s="35">
        <v>0</v>
      </c>
      <c r="O72" s="35">
        <v>0</v>
      </c>
      <c r="P72" s="35">
        <v>0</v>
      </c>
      <c r="Q72" s="36">
        <v>0</v>
      </c>
    </row>
    <row r="73" spans="2:17" x14ac:dyDescent="0.2">
      <c r="B73" s="19">
        <v>73052</v>
      </c>
      <c r="C73" s="37" t="s">
        <v>109</v>
      </c>
      <c r="D73" s="37" t="s">
        <v>29</v>
      </c>
      <c r="E73" s="37" t="s">
        <v>30</v>
      </c>
      <c r="F73" s="21" t="s">
        <v>23</v>
      </c>
      <c r="G73" s="22" t="s">
        <v>31</v>
      </c>
      <c r="H73" s="22" t="s">
        <v>31</v>
      </c>
      <c r="I73" s="22" t="s">
        <v>31</v>
      </c>
      <c r="J73" s="23" t="s">
        <v>31</v>
      </c>
      <c r="K73" s="24">
        <v>5.5</v>
      </c>
      <c r="L73" s="23">
        <v>2</v>
      </c>
      <c r="M73" s="38">
        <v>2741245.0099999383</v>
      </c>
      <c r="N73" s="39">
        <v>0</v>
      </c>
      <c r="O73" s="39">
        <v>0</v>
      </c>
      <c r="P73" s="39">
        <v>0</v>
      </c>
      <c r="Q73" s="40">
        <v>0</v>
      </c>
    </row>
    <row r="74" spans="2:17" x14ac:dyDescent="0.2">
      <c r="B74" s="28">
        <v>74329</v>
      </c>
      <c r="C74" s="29" t="s">
        <v>110</v>
      </c>
      <c r="D74" s="29" t="s">
        <v>29</v>
      </c>
      <c r="E74" s="29" t="s">
        <v>30</v>
      </c>
      <c r="F74" s="30" t="s">
        <v>23</v>
      </c>
      <c r="G74" s="31" t="s">
        <v>31</v>
      </c>
      <c r="H74" s="31" t="s">
        <v>31</v>
      </c>
      <c r="I74" s="31" t="s">
        <v>31</v>
      </c>
      <c r="J74" s="32" t="s">
        <v>31</v>
      </c>
      <c r="K74" s="33">
        <v>5.5</v>
      </c>
      <c r="L74" s="32">
        <v>2</v>
      </c>
      <c r="M74" s="34">
        <v>1900248.0099999597</v>
      </c>
      <c r="N74" s="35">
        <v>0</v>
      </c>
      <c r="O74" s="35">
        <v>0</v>
      </c>
      <c r="P74" s="35">
        <v>0</v>
      </c>
      <c r="Q74" s="36">
        <v>0</v>
      </c>
    </row>
    <row r="75" spans="2:17" x14ac:dyDescent="0.2">
      <c r="B75" s="19">
        <v>73010</v>
      </c>
      <c r="C75" s="37" t="s">
        <v>111</v>
      </c>
      <c r="D75" s="37" t="s">
        <v>112</v>
      </c>
      <c r="E75" s="37" t="s">
        <v>42</v>
      </c>
      <c r="F75" s="21" t="s">
        <v>24</v>
      </c>
      <c r="G75" s="22" t="s">
        <v>32</v>
      </c>
      <c r="H75" s="22" t="s">
        <v>32</v>
      </c>
      <c r="I75" s="22" t="s">
        <v>31</v>
      </c>
      <c r="J75" s="23" t="s">
        <v>32</v>
      </c>
      <c r="K75" s="24">
        <v>8.5</v>
      </c>
      <c r="L75" s="23">
        <v>4</v>
      </c>
      <c r="M75" s="38">
        <v>44543593.370001972</v>
      </c>
      <c r="N75" s="39">
        <v>19600000</v>
      </c>
      <c r="O75" s="39">
        <v>0</v>
      </c>
      <c r="P75" s="39">
        <v>0</v>
      </c>
      <c r="Q75" s="40">
        <v>19600000</v>
      </c>
    </row>
    <row r="76" spans="2:17" x14ac:dyDescent="0.2">
      <c r="B76" s="28">
        <v>73485</v>
      </c>
      <c r="C76" s="29" t="s">
        <v>113</v>
      </c>
      <c r="D76" s="29" t="s">
        <v>29</v>
      </c>
      <c r="E76" s="29" t="s">
        <v>30</v>
      </c>
      <c r="F76" s="30" t="s">
        <v>23</v>
      </c>
      <c r="G76" s="31" t="s">
        <v>31</v>
      </c>
      <c r="H76" s="31" t="s">
        <v>31</v>
      </c>
      <c r="I76" s="31" t="s">
        <v>31</v>
      </c>
      <c r="J76" s="32" t="s">
        <v>31</v>
      </c>
      <c r="K76" s="33">
        <v>5.5</v>
      </c>
      <c r="L76" s="32">
        <v>2</v>
      </c>
      <c r="M76" s="34">
        <v>959014.53000000166</v>
      </c>
      <c r="N76" s="35">
        <v>0</v>
      </c>
      <c r="O76" s="35">
        <v>15685063.643089376</v>
      </c>
      <c r="P76" s="35">
        <v>0</v>
      </c>
      <c r="Q76" s="36">
        <v>15685063.643089376</v>
      </c>
    </row>
    <row r="77" spans="2:17" x14ac:dyDescent="0.2">
      <c r="B77" s="19">
        <v>73537</v>
      </c>
      <c r="C77" s="37" t="s">
        <v>114</v>
      </c>
      <c r="D77" s="37" t="s">
        <v>29</v>
      </c>
      <c r="E77" s="37" t="s">
        <v>30</v>
      </c>
      <c r="F77" s="21" t="s">
        <v>23</v>
      </c>
      <c r="G77" s="22" t="s">
        <v>31</v>
      </c>
      <c r="H77" s="22" t="s">
        <v>31</v>
      </c>
      <c r="I77" s="22" t="s">
        <v>31</v>
      </c>
      <c r="J77" s="23" t="s">
        <v>31</v>
      </c>
      <c r="K77" s="24">
        <v>5.5</v>
      </c>
      <c r="L77" s="23">
        <v>2</v>
      </c>
      <c r="M77" s="38">
        <v>3778259.8999999589</v>
      </c>
      <c r="N77" s="39">
        <v>0</v>
      </c>
      <c r="O77" s="39">
        <v>0</v>
      </c>
      <c r="P77" s="39">
        <v>0</v>
      </c>
      <c r="Q77" s="40">
        <v>0</v>
      </c>
    </row>
    <row r="78" spans="2:17" x14ac:dyDescent="0.2">
      <c r="B78" s="28">
        <v>73529</v>
      </c>
      <c r="C78" s="29" t="s">
        <v>115</v>
      </c>
      <c r="D78" s="29" t="s">
        <v>29</v>
      </c>
      <c r="E78" s="29" t="s">
        <v>30</v>
      </c>
      <c r="F78" s="30" t="s">
        <v>23</v>
      </c>
      <c r="G78" s="31" t="s">
        <v>31</v>
      </c>
      <c r="H78" s="31" t="s">
        <v>31</v>
      </c>
      <c r="I78" s="31" t="s">
        <v>31</v>
      </c>
      <c r="J78" s="32" t="s">
        <v>31</v>
      </c>
      <c r="K78" s="33">
        <v>5.5</v>
      </c>
      <c r="L78" s="32">
        <v>2</v>
      </c>
      <c r="M78" s="34">
        <v>2512221.0800000043</v>
      </c>
      <c r="N78" s="35">
        <v>0</v>
      </c>
      <c r="O78" s="35">
        <v>0</v>
      </c>
      <c r="P78" s="35">
        <v>0</v>
      </c>
      <c r="Q78" s="36">
        <v>0</v>
      </c>
    </row>
    <row r="79" spans="2:17" x14ac:dyDescent="0.2">
      <c r="B79" s="19">
        <v>73223</v>
      </c>
      <c r="C79" s="37" t="s">
        <v>116</v>
      </c>
      <c r="D79" s="37" t="s">
        <v>29</v>
      </c>
      <c r="E79" s="37" t="s">
        <v>30</v>
      </c>
      <c r="F79" s="21" t="s">
        <v>23</v>
      </c>
      <c r="G79" s="22" t="s">
        <v>31</v>
      </c>
      <c r="H79" s="22" t="s">
        <v>31</v>
      </c>
      <c r="I79" s="22" t="s">
        <v>31</v>
      </c>
      <c r="J79" s="23" t="s">
        <v>31</v>
      </c>
      <c r="K79" s="24">
        <v>5.5</v>
      </c>
      <c r="L79" s="23">
        <v>2</v>
      </c>
      <c r="M79" s="38">
        <v>3339508.5600001547</v>
      </c>
      <c r="N79" s="39">
        <v>0</v>
      </c>
      <c r="O79" s="39">
        <v>0</v>
      </c>
      <c r="P79" s="39">
        <v>0</v>
      </c>
      <c r="Q79" s="40">
        <v>0</v>
      </c>
    </row>
    <row r="80" spans="2:17" x14ac:dyDescent="0.2">
      <c r="B80" s="28">
        <v>73404</v>
      </c>
      <c r="C80" s="29" t="s">
        <v>117</v>
      </c>
      <c r="D80" s="29" t="s">
        <v>29</v>
      </c>
      <c r="E80" s="29" t="s">
        <v>30</v>
      </c>
      <c r="F80" s="30" t="s">
        <v>23</v>
      </c>
      <c r="G80" s="31" t="s">
        <v>31</v>
      </c>
      <c r="H80" s="31" t="s">
        <v>31</v>
      </c>
      <c r="I80" s="31" t="s">
        <v>31</v>
      </c>
      <c r="J80" s="32" t="s">
        <v>31</v>
      </c>
      <c r="K80" s="33">
        <v>5.5</v>
      </c>
      <c r="L80" s="32">
        <v>2</v>
      </c>
      <c r="M80" s="34">
        <v>5208068.1599999117</v>
      </c>
      <c r="N80" s="35">
        <v>0</v>
      </c>
      <c r="O80" s="35">
        <v>0</v>
      </c>
      <c r="P80" s="35">
        <v>0</v>
      </c>
      <c r="Q80" s="36">
        <v>0</v>
      </c>
    </row>
    <row r="81" spans="2:17" x14ac:dyDescent="0.2">
      <c r="B81" s="19">
        <v>76081</v>
      </c>
      <c r="C81" s="37" t="s">
        <v>118</v>
      </c>
      <c r="D81" s="37" t="s">
        <v>29</v>
      </c>
      <c r="E81" s="37" t="s">
        <v>30</v>
      </c>
      <c r="F81" s="21" t="s">
        <v>23</v>
      </c>
      <c r="G81" s="22" t="s">
        <v>31</v>
      </c>
      <c r="H81" s="22" t="s">
        <v>31</v>
      </c>
      <c r="I81" s="22" t="s">
        <v>32</v>
      </c>
      <c r="J81" s="23" t="s">
        <v>31</v>
      </c>
      <c r="K81" s="24">
        <v>6.5</v>
      </c>
      <c r="L81" s="23">
        <v>2</v>
      </c>
      <c r="M81" s="38">
        <v>2887340.5899999901</v>
      </c>
      <c r="N81" s="39">
        <v>0</v>
      </c>
      <c r="O81" s="39">
        <v>2857861.056142976</v>
      </c>
      <c r="P81" s="39">
        <v>0</v>
      </c>
      <c r="Q81" s="40">
        <v>2857861.056142976</v>
      </c>
    </row>
    <row r="82" spans="2:17" x14ac:dyDescent="0.2">
      <c r="B82" s="28">
        <v>76606</v>
      </c>
      <c r="C82" s="29" t="s">
        <v>119</v>
      </c>
      <c r="D82" s="29" t="s">
        <v>73</v>
      </c>
      <c r="E82" s="29" t="s">
        <v>73</v>
      </c>
      <c r="F82" s="30" t="s">
        <v>22</v>
      </c>
      <c r="G82" s="31" t="s">
        <v>31</v>
      </c>
      <c r="H82" s="31" t="s">
        <v>31</v>
      </c>
      <c r="I82" s="31" t="s">
        <v>32</v>
      </c>
      <c r="J82" s="32" t="s">
        <v>31</v>
      </c>
      <c r="K82" s="33">
        <v>8</v>
      </c>
      <c r="L82" s="32">
        <v>4</v>
      </c>
      <c r="M82" s="34">
        <v>5494754.2600000165</v>
      </c>
      <c r="N82" s="35">
        <v>2200000</v>
      </c>
      <c r="O82" s="35">
        <v>0</v>
      </c>
      <c r="P82" s="35">
        <v>0</v>
      </c>
      <c r="Q82" s="36">
        <v>2200000</v>
      </c>
    </row>
    <row r="83" spans="2:17" x14ac:dyDescent="0.2">
      <c r="B83" s="19">
        <v>170003</v>
      </c>
      <c r="C83" s="37" t="s">
        <v>120</v>
      </c>
      <c r="D83" s="37" t="s">
        <v>50</v>
      </c>
      <c r="E83" s="37" t="s">
        <v>30</v>
      </c>
      <c r="F83" s="21" t="s">
        <v>25</v>
      </c>
      <c r="G83" s="22" t="s">
        <v>31</v>
      </c>
      <c r="H83" s="22" t="s">
        <v>31</v>
      </c>
      <c r="I83" s="22" t="s">
        <v>31</v>
      </c>
      <c r="J83" s="23" t="s">
        <v>31</v>
      </c>
      <c r="K83" s="24">
        <v>1</v>
      </c>
      <c r="L83" s="23">
        <v>1</v>
      </c>
      <c r="M83" s="38">
        <v>1583499.4000000278</v>
      </c>
      <c r="N83" s="39">
        <v>0</v>
      </c>
      <c r="O83" s="39">
        <v>0</v>
      </c>
      <c r="P83" s="39">
        <v>0</v>
      </c>
      <c r="Q83" s="40">
        <v>0</v>
      </c>
    </row>
    <row r="84" spans="2:17" x14ac:dyDescent="0.2">
      <c r="B84" s="28">
        <v>72031</v>
      </c>
      <c r="C84" s="29" t="s">
        <v>121</v>
      </c>
      <c r="D84" s="29" t="s">
        <v>73</v>
      </c>
      <c r="E84" s="29" t="s">
        <v>73</v>
      </c>
      <c r="F84" s="30" t="s">
        <v>22</v>
      </c>
      <c r="G84" s="31" t="s">
        <v>32</v>
      </c>
      <c r="H84" s="31" t="s">
        <v>31</v>
      </c>
      <c r="I84" s="31" t="s">
        <v>31</v>
      </c>
      <c r="J84" s="32" t="s">
        <v>31</v>
      </c>
      <c r="K84" s="33">
        <v>10</v>
      </c>
      <c r="L84" s="32">
        <v>5</v>
      </c>
      <c r="M84" s="34">
        <v>16196968.439999897</v>
      </c>
      <c r="N84" s="35">
        <v>0</v>
      </c>
      <c r="O84" s="35">
        <v>9572310</v>
      </c>
      <c r="P84" s="35">
        <v>0</v>
      </c>
      <c r="Q84" s="36">
        <v>9572310</v>
      </c>
    </row>
    <row r="85" spans="2:17" x14ac:dyDescent="0.2">
      <c r="B85" s="19">
        <v>170005</v>
      </c>
      <c r="C85" s="37" t="s">
        <v>122</v>
      </c>
      <c r="D85" s="37" t="s">
        <v>29</v>
      </c>
      <c r="E85" s="37" t="s">
        <v>30</v>
      </c>
      <c r="F85" s="21" t="s">
        <v>23</v>
      </c>
      <c r="G85" s="22" t="s">
        <v>31</v>
      </c>
      <c r="H85" s="22" t="s">
        <v>31</v>
      </c>
      <c r="I85" s="22" t="s">
        <v>32</v>
      </c>
      <c r="J85" s="23" t="s">
        <v>31</v>
      </c>
      <c r="K85" s="24">
        <v>6.5</v>
      </c>
      <c r="L85" s="23">
        <v>2</v>
      </c>
      <c r="M85" s="38">
        <v>3197426.3700000043</v>
      </c>
      <c r="N85" s="39">
        <v>0</v>
      </c>
      <c r="O85" s="39">
        <v>3843548.2654250991</v>
      </c>
      <c r="P85" s="39">
        <v>0</v>
      </c>
      <c r="Q85" s="40">
        <v>3843548.2654250991</v>
      </c>
    </row>
    <row r="86" spans="2:17" x14ac:dyDescent="0.2">
      <c r="B86" s="28">
        <v>73922</v>
      </c>
      <c r="C86" s="29" t="s">
        <v>123</v>
      </c>
      <c r="D86" s="29" t="s">
        <v>73</v>
      </c>
      <c r="E86" s="29" t="s">
        <v>73</v>
      </c>
      <c r="F86" s="30" t="s">
        <v>22</v>
      </c>
      <c r="G86" s="31" t="s">
        <v>31</v>
      </c>
      <c r="H86" s="31" t="s">
        <v>31</v>
      </c>
      <c r="I86" s="31" t="s">
        <v>32</v>
      </c>
      <c r="J86" s="32" t="s">
        <v>31</v>
      </c>
      <c r="K86" s="33">
        <v>8</v>
      </c>
      <c r="L86" s="32">
        <v>4</v>
      </c>
      <c r="M86" s="34">
        <v>22856589.250000305</v>
      </c>
      <c r="N86" s="35">
        <v>26300000</v>
      </c>
      <c r="O86" s="35">
        <v>0</v>
      </c>
      <c r="P86" s="35">
        <v>0</v>
      </c>
      <c r="Q86" s="36">
        <v>26300000</v>
      </c>
    </row>
    <row r="87" spans="2:17" x14ac:dyDescent="0.2">
      <c r="B87" s="19">
        <v>70426</v>
      </c>
      <c r="C87" s="37" t="s">
        <v>124</v>
      </c>
      <c r="D87" s="37" t="s">
        <v>50</v>
      </c>
      <c r="E87" s="37" t="s">
        <v>30</v>
      </c>
      <c r="F87" s="21" t="s">
        <v>25</v>
      </c>
      <c r="G87" s="22" t="s">
        <v>31</v>
      </c>
      <c r="H87" s="22" t="s">
        <v>31</v>
      </c>
      <c r="I87" s="22" t="s">
        <v>31</v>
      </c>
      <c r="J87" s="23" t="s">
        <v>31</v>
      </c>
      <c r="K87" s="24">
        <v>1</v>
      </c>
      <c r="L87" s="23">
        <v>1</v>
      </c>
      <c r="M87" s="38">
        <v>103828.81</v>
      </c>
      <c r="N87" s="39">
        <v>0</v>
      </c>
      <c r="O87" s="39">
        <v>0</v>
      </c>
      <c r="P87" s="39">
        <v>0</v>
      </c>
      <c r="Q87" s="40">
        <v>0</v>
      </c>
    </row>
    <row r="88" spans="2:17" x14ac:dyDescent="0.2">
      <c r="B88" s="28">
        <v>70243</v>
      </c>
      <c r="C88" s="29" t="s">
        <v>125</v>
      </c>
      <c r="D88" s="29" t="s">
        <v>50</v>
      </c>
      <c r="E88" s="29" t="s">
        <v>30</v>
      </c>
      <c r="F88" s="30" t="s">
        <v>25</v>
      </c>
      <c r="G88" s="31" t="s">
        <v>31</v>
      </c>
      <c r="H88" s="31" t="s">
        <v>31</v>
      </c>
      <c r="I88" s="31" t="s">
        <v>31</v>
      </c>
      <c r="J88" s="32" t="s">
        <v>31</v>
      </c>
      <c r="K88" s="33">
        <v>1</v>
      </c>
      <c r="L88" s="32">
        <v>1</v>
      </c>
      <c r="M88" s="34">
        <v>4170.62</v>
      </c>
      <c r="N88" s="35">
        <v>0</v>
      </c>
      <c r="O88" s="35">
        <v>0</v>
      </c>
      <c r="P88" s="35">
        <v>0</v>
      </c>
      <c r="Q88" s="36">
        <v>0</v>
      </c>
    </row>
    <row r="89" spans="2:17" x14ac:dyDescent="0.2">
      <c r="B89" s="19">
        <v>76793</v>
      </c>
      <c r="C89" s="37" t="s">
        <v>126</v>
      </c>
      <c r="D89" s="37" t="s">
        <v>29</v>
      </c>
      <c r="E89" s="37" t="s">
        <v>30</v>
      </c>
      <c r="F89" s="21" t="s">
        <v>23</v>
      </c>
      <c r="G89" s="22" t="s">
        <v>31</v>
      </c>
      <c r="H89" s="22" t="s">
        <v>31</v>
      </c>
      <c r="I89" s="22" t="s">
        <v>32</v>
      </c>
      <c r="J89" s="23" t="s">
        <v>31</v>
      </c>
      <c r="K89" s="24">
        <v>6.5</v>
      </c>
      <c r="L89" s="23">
        <v>2</v>
      </c>
      <c r="M89" s="38">
        <v>3366545.259999977</v>
      </c>
      <c r="N89" s="39">
        <v>0</v>
      </c>
      <c r="O89" s="39">
        <v>1852586.4728302467</v>
      </c>
      <c r="P89" s="39">
        <v>0</v>
      </c>
      <c r="Q89" s="40">
        <v>1852586.4728302467</v>
      </c>
    </row>
    <row r="90" spans="2:17" x14ac:dyDescent="0.2">
      <c r="B90" s="28">
        <v>170010</v>
      </c>
      <c r="C90" s="29" t="s">
        <v>127</v>
      </c>
      <c r="D90" s="29" t="s">
        <v>29</v>
      </c>
      <c r="E90" s="29" t="s">
        <v>30</v>
      </c>
      <c r="F90" s="30" t="s">
        <v>23</v>
      </c>
      <c r="G90" s="31" t="s">
        <v>31</v>
      </c>
      <c r="H90" s="31" t="s">
        <v>31</v>
      </c>
      <c r="I90" s="31" t="s">
        <v>31</v>
      </c>
      <c r="J90" s="32" t="s">
        <v>31</v>
      </c>
      <c r="K90" s="33">
        <v>5.5</v>
      </c>
      <c r="L90" s="32">
        <v>2</v>
      </c>
      <c r="M90" s="34">
        <v>13137242.739999574</v>
      </c>
      <c r="N90" s="35">
        <v>0</v>
      </c>
      <c r="O90" s="35">
        <v>7500000</v>
      </c>
      <c r="P90" s="35">
        <v>0</v>
      </c>
      <c r="Q90" s="36">
        <v>7500000</v>
      </c>
    </row>
    <row r="91" spans="2:17" x14ac:dyDescent="0.2">
      <c r="B91" s="19">
        <v>72018</v>
      </c>
      <c r="C91" s="37" t="s">
        <v>128</v>
      </c>
      <c r="D91" s="37" t="s">
        <v>29</v>
      </c>
      <c r="E91" s="37" t="s">
        <v>30</v>
      </c>
      <c r="F91" s="21" t="s">
        <v>23</v>
      </c>
      <c r="G91" s="22" t="s">
        <v>31</v>
      </c>
      <c r="H91" s="22" t="s">
        <v>31</v>
      </c>
      <c r="I91" s="22" t="s">
        <v>32</v>
      </c>
      <c r="J91" s="23" t="s">
        <v>31</v>
      </c>
      <c r="K91" s="24">
        <v>6.5</v>
      </c>
      <c r="L91" s="23">
        <v>2</v>
      </c>
      <c r="M91" s="38">
        <v>11606493.31999981</v>
      </c>
      <c r="N91" s="39">
        <v>0</v>
      </c>
      <c r="O91" s="39">
        <v>0</v>
      </c>
      <c r="P91" s="39">
        <v>0</v>
      </c>
      <c r="Q91" s="40">
        <v>0</v>
      </c>
    </row>
    <row r="92" spans="2:17" x14ac:dyDescent="0.2">
      <c r="B92" s="28">
        <v>73957</v>
      </c>
      <c r="C92" s="29" t="s">
        <v>129</v>
      </c>
      <c r="D92" s="29" t="s">
        <v>104</v>
      </c>
      <c r="E92" s="29" t="s">
        <v>30</v>
      </c>
      <c r="F92" s="30" t="s">
        <v>25</v>
      </c>
      <c r="G92" s="31" t="s">
        <v>32</v>
      </c>
      <c r="H92" s="31" t="s">
        <v>32</v>
      </c>
      <c r="I92" s="31" t="s">
        <v>31</v>
      </c>
      <c r="J92" s="32" t="s">
        <v>31</v>
      </c>
      <c r="K92" s="33">
        <v>6.5</v>
      </c>
      <c r="L92" s="32">
        <v>2</v>
      </c>
      <c r="M92" s="34">
        <v>35709153.519999377</v>
      </c>
      <c r="N92" s="35">
        <v>14014168</v>
      </c>
      <c r="O92" s="35">
        <v>0</v>
      </c>
      <c r="P92" s="35">
        <v>0</v>
      </c>
      <c r="Q92" s="36">
        <v>14014168</v>
      </c>
    </row>
    <row r="93" spans="2:17" x14ac:dyDescent="0.2">
      <c r="B93" s="19">
        <v>73405</v>
      </c>
      <c r="C93" s="37" t="s">
        <v>130</v>
      </c>
      <c r="D93" s="37" t="s">
        <v>29</v>
      </c>
      <c r="E93" s="37" t="s">
        <v>30</v>
      </c>
      <c r="F93" s="21" t="s">
        <v>23</v>
      </c>
      <c r="G93" s="22" t="s">
        <v>31</v>
      </c>
      <c r="H93" s="22" t="s">
        <v>31</v>
      </c>
      <c r="I93" s="22" t="s">
        <v>31</v>
      </c>
      <c r="J93" s="23" t="s">
        <v>31</v>
      </c>
      <c r="K93" s="24">
        <v>5.5</v>
      </c>
      <c r="L93" s="23">
        <v>2</v>
      </c>
      <c r="M93" s="38">
        <v>1765140.0599999945</v>
      </c>
      <c r="N93" s="39">
        <v>0</v>
      </c>
      <c r="O93" s="39">
        <v>0</v>
      </c>
      <c r="P93" s="39">
        <v>0</v>
      </c>
      <c r="Q93" s="40">
        <v>0</v>
      </c>
    </row>
    <row r="94" spans="2:17" x14ac:dyDescent="0.2">
      <c r="B94" s="28">
        <v>72022</v>
      </c>
      <c r="C94" s="29" t="s">
        <v>131</v>
      </c>
      <c r="D94" s="29" t="s">
        <v>29</v>
      </c>
      <c r="E94" s="29" t="s">
        <v>30</v>
      </c>
      <c r="F94" s="30" t="s">
        <v>23</v>
      </c>
      <c r="G94" s="31" t="s">
        <v>31</v>
      </c>
      <c r="H94" s="31" t="s">
        <v>31</v>
      </c>
      <c r="I94" s="31" t="s">
        <v>31</v>
      </c>
      <c r="J94" s="32" t="s">
        <v>31</v>
      </c>
      <c r="K94" s="33">
        <v>5.5</v>
      </c>
      <c r="L94" s="32">
        <v>2</v>
      </c>
      <c r="M94" s="34">
        <v>3850110.3500000364</v>
      </c>
      <c r="N94" s="35">
        <v>0</v>
      </c>
      <c r="O94" s="35">
        <v>0</v>
      </c>
      <c r="P94" s="35">
        <v>0</v>
      </c>
      <c r="Q94" s="36">
        <v>0</v>
      </c>
    </row>
    <row r="95" spans="2:17" x14ac:dyDescent="0.2">
      <c r="B95" s="19">
        <v>73473</v>
      </c>
      <c r="C95" s="37" t="s">
        <v>132</v>
      </c>
      <c r="D95" s="37" t="s">
        <v>29</v>
      </c>
      <c r="E95" s="37" t="s">
        <v>30</v>
      </c>
      <c r="F95" s="21" t="s">
        <v>23</v>
      </c>
      <c r="G95" s="22" t="s">
        <v>31</v>
      </c>
      <c r="H95" s="22" t="s">
        <v>31</v>
      </c>
      <c r="I95" s="22" t="s">
        <v>31</v>
      </c>
      <c r="J95" s="23" t="s">
        <v>31</v>
      </c>
      <c r="K95" s="24">
        <v>5.5</v>
      </c>
      <c r="L95" s="23">
        <v>2</v>
      </c>
      <c r="M95" s="38">
        <v>4408026.1199998287</v>
      </c>
      <c r="N95" s="39">
        <v>0</v>
      </c>
      <c r="O95" s="39">
        <v>7291557.9455869868</v>
      </c>
      <c r="P95" s="39">
        <v>0</v>
      </c>
      <c r="Q95" s="40">
        <v>7291557.9455869868</v>
      </c>
    </row>
    <row r="96" spans="2:17" x14ac:dyDescent="0.2">
      <c r="B96" s="28">
        <v>1111</v>
      </c>
      <c r="C96" s="29" t="s">
        <v>133</v>
      </c>
      <c r="D96" s="29" t="s">
        <v>134</v>
      </c>
      <c r="E96" s="29" t="s">
        <v>42</v>
      </c>
      <c r="F96" s="30" t="s">
        <v>24</v>
      </c>
      <c r="G96" s="31" t="s">
        <v>32</v>
      </c>
      <c r="H96" s="31" t="s">
        <v>32</v>
      </c>
      <c r="I96" s="31" t="s">
        <v>31</v>
      </c>
      <c r="J96" s="32" t="s">
        <v>31</v>
      </c>
      <c r="K96" s="33">
        <v>7.5</v>
      </c>
      <c r="L96" s="32">
        <v>3</v>
      </c>
      <c r="M96" s="34">
        <v>21585361</v>
      </c>
      <c r="N96" s="35">
        <v>0</v>
      </c>
      <c r="O96" s="35">
        <v>0</v>
      </c>
      <c r="P96" s="35">
        <v>0</v>
      </c>
      <c r="Q96" s="36">
        <v>0</v>
      </c>
    </row>
    <row r="97" spans="2:17" x14ac:dyDescent="0.2">
      <c r="B97" s="19">
        <v>72025</v>
      </c>
      <c r="C97" s="37" t="s">
        <v>135</v>
      </c>
      <c r="D97" s="37" t="s">
        <v>73</v>
      </c>
      <c r="E97" s="37" t="s">
        <v>73</v>
      </c>
      <c r="F97" s="21" t="s">
        <v>22</v>
      </c>
      <c r="G97" s="22" t="s">
        <v>32</v>
      </c>
      <c r="H97" s="22" t="s">
        <v>32</v>
      </c>
      <c r="I97" s="22" t="s">
        <v>31</v>
      </c>
      <c r="J97" s="23" t="s">
        <v>32</v>
      </c>
      <c r="K97" s="24">
        <v>13.5</v>
      </c>
      <c r="L97" s="23">
        <v>5</v>
      </c>
      <c r="M97" s="38">
        <v>24636900.729999639</v>
      </c>
      <c r="N97" s="39">
        <v>0</v>
      </c>
      <c r="O97" s="39">
        <v>17347540</v>
      </c>
      <c r="P97" s="39">
        <v>0</v>
      </c>
      <c r="Q97" s="40">
        <v>17347540</v>
      </c>
    </row>
    <row r="98" spans="2:17" x14ac:dyDescent="0.2">
      <c r="B98" s="28">
        <v>70274</v>
      </c>
      <c r="C98" s="29" t="s">
        <v>136</v>
      </c>
      <c r="D98" s="29" t="s">
        <v>50</v>
      </c>
      <c r="E98" s="29" t="s">
        <v>30</v>
      </c>
      <c r="F98" s="30" t="s">
        <v>25</v>
      </c>
      <c r="G98" s="31" t="s">
        <v>31</v>
      </c>
      <c r="H98" s="31" t="s">
        <v>31</v>
      </c>
      <c r="I98" s="31" t="s">
        <v>31</v>
      </c>
      <c r="J98" s="32" t="s">
        <v>31</v>
      </c>
      <c r="K98" s="33">
        <v>1</v>
      </c>
      <c r="L98" s="32">
        <v>1</v>
      </c>
      <c r="M98" s="34">
        <v>17939.830000000002</v>
      </c>
      <c r="N98" s="35">
        <v>0</v>
      </c>
      <c r="O98" s="35">
        <v>0</v>
      </c>
      <c r="P98" s="35">
        <v>0</v>
      </c>
      <c r="Q98" s="36">
        <v>0</v>
      </c>
    </row>
    <row r="99" spans="2:17" x14ac:dyDescent="0.2">
      <c r="B99" s="19">
        <v>70235</v>
      </c>
      <c r="C99" s="37" t="s">
        <v>137</v>
      </c>
      <c r="D99" s="37" t="s">
        <v>50</v>
      </c>
      <c r="E99" s="37" t="s">
        <v>30</v>
      </c>
      <c r="F99" s="21" t="s">
        <v>25</v>
      </c>
      <c r="G99" s="22" t="s">
        <v>31</v>
      </c>
      <c r="H99" s="22" t="s">
        <v>31</v>
      </c>
      <c r="I99" s="22" t="s">
        <v>31</v>
      </c>
      <c r="J99" s="23" t="s">
        <v>31</v>
      </c>
      <c r="K99" s="24">
        <v>1</v>
      </c>
      <c r="L99" s="23">
        <v>1</v>
      </c>
      <c r="M99" s="38">
        <v>498537.05999999924</v>
      </c>
      <c r="N99" s="39">
        <v>0</v>
      </c>
      <c r="O99" s="39">
        <v>0</v>
      </c>
      <c r="P99" s="39">
        <v>0</v>
      </c>
      <c r="Q99" s="40">
        <v>0</v>
      </c>
    </row>
    <row r="100" spans="2:17" x14ac:dyDescent="0.2">
      <c r="B100" s="28">
        <v>72027</v>
      </c>
      <c r="C100" s="29" t="s">
        <v>138</v>
      </c>
      <c r="D100" s="29" t="s">
        <v>73</v>
      </c>
      <c r="E100" s="29" t="s">
        <v>73</v>
      </c>
      <c r="F100" s="30" t="s">
        <v>22</v>
      </c>
      <c r="G100" s="31" t="s">
        <v>32</v>
      </c>
      <c r="H100" s="31" t="s">
        <v>31</v>
      </c>
      <c r="I100" s="31" t="s">
        <v>31</v>
      </c>
      <c r="J100" s="32" t="s">
        <v>31</v>
      </c>
      <c r="K100" s="33">
        <v>10</v>
      </c>
      <c r="L100" s="32">
        <v>5</v>
      </c>
      <c r="M100" s="34">
        <v>15132057.999999486</v>
      </c>
      <c r="N100" s="35">
        <v>0</v>
      </c>
      <c r="O100" s="35">
        <v>70430863</v>
      </c>
      <c r="P100" s="35">
        <v>0</v>
      </c>
      <c r="Q100" s="36">
        <v>70430863</v>
      </c>
    </row>
    <row r="101" spans="2:17" x14ac:dyDescent="0.2">
      <c r="B101" s="19">
        <v>73684</v>
      </c>
      <c r="C101" s="37" t="s">
        <v>139</v>
      </c>
      <c r="D101" s="37" t="s">
        <v>73</v>
      </c>
      <c r="E101" s="37" t="s">
        <v>73</v>
      </c>
      <c r="F101" s="21" t="s">
        <v>22</v>
      </c>
      <c r="G101" s="22" t="s">
        <v>31</v>
      </c>
      <c r="H101" s="22" t="s">
        <v>31</v>
      </c>
      <c r="I101" s="22" t="s">
        <v>31</v>
      </c>
      <c r="J101" s="23" t="s">
        <v>31</v>
      </c>
      <c r="K101" s="24">
        <v>7</v>
      </c>
      <c r="L101" s="23">
        <v>3</v>
      </c>
      <c r="M101" s="38">
        <v>11177324.749999767</v>
      </c>
      <c r="N101" s="39">
        <v>0</v>
      </c>
      <c r="O101" s="39">
        <v>6699010</v>
      </c>
      <c r="P101" s="39">
        <v>0</v>
      </c>
      <c r="Q101" s="40">
        <v>6699010</v>
      </c>
    </row>
    <row r="102" spans="2:17" x14ac:dyDescent="0.2">
      <c r="B102" s="28">
        <v>72047</v>
      </c>
      <c r="C102" s="29" t="s">
        <v>140</v>
      </c>
      <c r="D102" s="29" t="s">
        <v>52</v>
      </c>
      <c r="E102" s="29" t="s">
        <v>42</v>
      </c>
      <c r="F102" s="30" t="s">
        <v>24</v>
      </c>
      <c r="G102" s="31" t="s">
        <v>32</v>
      </c>
      <c r="H102" s="31" t="s">
        <v>31</v>
      </c>
      <c r="I102" s="31" t="s">
        <v>31</v>
      </c>
      <c r="J102" s="32" t="s">
        <v>31</v>
      </c>
      <c r="K102" s="33">
        <v>5</v>
      </c>
      <c r="L102" s="32">
        <v>1</v>
      </c>
      <c r="M102" s="34">
        <v>45929552.349999323</v>
      </c>
      <c r="N102" s="35">
        <v>0</v>
      </c>
      <c r="O102" s="35">
        <v>0</v>
      </c>
      <c r="P102" s="35">
        <v>0</v>
      </c>
      <c r="Q102" s="36">
        <v>0</v>
      </c>
    </row>
    <row r="103" spans="2:17" x14ac:dyDescent="0.2">
      <c r="B103" s="19">
        <v>76379</v>
      </c>
      <c r="C103" s="37" t="s">
        <v>141</v>
      </c>
      <c r="D103" s="37" t="s">
        <v>112</v>
      </c>
      <c r="E103" s="37" t="s">
        <v>42</v>
      </c>
      <c r="F103" s="21" t="s">
        <v>24</v>
      </c>
      <c r="G103" s="22" t="s">
        <v>32</v>
      </c>
      <c r="H103" s="22" t="s">
        <v>32</v>
      </c>
      <c r="I103" s="22" t="s">
        <v>32</v>
      </c>
      <c r="J103" s="23" t="s">
        <v>32</v>
      </c>
      <c r="K103" s="24">
        <v>9.5</v>
      </c>
      <c r="L103" s="23">
        <v>5</v>
      </c>
      <c r="M103" s="38">
        <v>63882662.509999558</v>
      </c>
      <c r="N103" s="39">
        <v>55000000</v>
      </c>
      <c r="O103" s="39">
        <v>0</v>
      </c>
      <c r="P103" s="39">
        <v>0</v>
      </c>
      <c r="Q103" s="40">
        <v>55000000</v>
      </c>
    </row>
    <row r="104" spans="2:17" x14ac:dyDescent="0.2">
      <c r="B104" s="28">
        <v>74357</v>
      </c>
      <c r="C104" s="29" t="s">
        <v>142</v>
      </c>
      <c r="D104" s="29" t="s">
        <v>29</v>
      </c>
      <c r="E104" s="29" t="s">
        <v>30</v>
      </c>
      <c r="F104" s="30" t="s">
        <v>23</v>
      </c>
      <c r="G104" s="31" t="s">
        <v>31</v>
      </c>
      <c r="H104" s="31" t="s">
        <v>31</v>
      </c>
      <c r="I104" s="31" t="s">
        <v>31</v>
      </c>
      <c r="J104" s="32" t="s">
        <v>31</v>
      </c>
      <c r="K104" s="33">
        <v>5.5</v>
      </c>
      <c r="L104" s="32">
        <v>2</v>
      </c>
      <c r="M104" s="34">
        <v>2361226.869999981</v>
      </c>
      <c r="N104" s="35">
        <v>0</v>
      </c>
      <c r="O104" s="35">
        <v>955990.22284862318</v>
      </c>
      <c r="P104" s="35">
        <v>0</v>
      </c>
      <c r="Q104" s="36">
        <v>955990.22284862318</v>
      </c>
    </row>
    <row r="105" spans="2:17" x14ac:dyDescent="0.2">
      <c r="B105" s="19">
        <v>72037</v>
      </c>
      <c r="C105" s="37" t="s">
        <v>143</v>
      </c>
      <c r="D105" s="37" t="s">
        <v>134</v>
      </c>
      <c r="E105" s="37" t="s">
        <v>42</v>
      </c>
      <c r="F105" s="21" t="s">
        <v>24</v>
      </c>
      <c r="G105" s="22" t="s">
        <v>32</v>
      </c>
      <c r="H105" s="22" t="s">
        <v>31</v>
      </c>
      <c r="I105" s="22" t="s">
        <v>32</v>
      </c>
      <c r="J105" s="23" t="s">
        <v>31</v>
      </c>
      <c r="K105" s="24">
        <v>6</v>
      </c>
      <c r="L105" s="23">
        <v>2</v>
      </c>
      <c r="M105" s="38">
        <v>31241571.12999969</v>
      </c>
      <c r="N105" s="39">
        <v>0</v>
      </c>
      <c r="O105" s="39">
        <v>160099066</v>
      </c>
      <c r="P105" s="39">
        <v>0</v>
      </c>
      <c r="Q105" s="40">
        <v>160099066</v>
      </c>
    </row>
    <row r="106" spans="2:17" x14ac:dyDescent="0.2">
      <c r="B106" s="28">
        <v>73771</v>
      </c>
      <c r="C106" s="29" t="s">
        <v>144</v>
      </c>
      <c r="D106" s="29" t="s">
        <v>134</v>
      </c>
      <c r="E106" s="29" t="s">
        <v>42</v>
      </c>
      <c r="F106" s="30" t="s">
        <v>24</v>
      </c>
      <c r="G106" s="31" t="s">
        <v>32</v>
      </c>
      <c r="H106" s="31" t="s">
        <v>32</v>
      </c>
      <c r="I106" s="31" t="s">
        <v>32</v>
      </c>
      <c r="J106" s="32" t="s">
        <v>32</v>
      </c>
      <c r="K106" s="33">
        <v>9.5</v>
      </c>
      <c r="L106" s="32">
        <v>5</v>
      </c>
      <c r="M106" s="34">
        <v>101296123.17000207</v>
      </c>
      <c r="N106" s="35">
        <v>134070590</v>
      </c>
      <c r="O106" s="35">
        <v>0</v>
      </c>
      <c r="P106" s="35">
        <v>0</v>
      </c>
      <c r="Q106" s="36">
        <v>134070590</v>
      </c>
    </row>
    <row r="107" spans="2:17" x14ac:dyDescent="0.2">
      <c r="B107" s="19">
        <v>72042</v>
      </c>
      <c r="C107" s="37" t="s">
        <v>145</v>
      </c>
      <c r="D107" s="37" t="s">
        <v>35</v>
      </c>
      <c r="E107" s="37" t="s">
        <v>42</v>
      </c>
      <c r="F107" s="21" t="s">
        <v>24</v>
      </c>
      <c r="G107" s="22" t="s">
        <v>31</v>
      </c>
      <c r="H107" s="22" t="s">
        <v>31</v>
      </c>
      <c r="I107" s="22" t="s">
        <v>31</v>
      </c>
      <c r="J107" s="23" t="s">
        <v>31</v>
      </c>
      <c r="K107" s="24">
        <v>2</v>
      </c>
      <c r="L107" s="23">
        <v>1</v>
      </c>
      <c r="M107" s="38">
        <v>35741838.66000028</v>
      </c>
      <c r="N107" s="39">
        <v>56225260</v>
      </c>
      <c r="O107" s="39">
        <v>0</v>
      </c>
      <c r="P107" s="39">
        <v>0</v>
      </c>
      <c r="Q107" s="40">
        <v>56225260</v>
      </c>
    </row>
    <row r="108" spans="2:17" x14ac:dyDescent="0.2">
      <c r="B108" s="28">
        <v>76565</v>
      </c>
      <c r="C108" s="29" t="s">
        <v>146</v>
      </c>
      <c r="D108" s="29" t="s">
        <v>52</v>
      </c>
      <c r="E108" s="29" t="s">
        <v>42</v>
      </c>
      <c r="F108" s="30" t="s">
        <v>24</v>
      </c>
      <c r="G108" s="31" t="s">
        <v>31</v>
      </c>
      <c r="H108" s="31" t="s">
        <v>31</v>
      </c>
      <c r="I108" s="31" t="s">
        <v>32</v>
      </c>
      <c r="J108" s="32" t="s">
        <v>32</v>
      </c>
      <c r="K108" s="33">
        <v>4</v>
      </c>
      <c r="L108" s="32">
        <v>1</v>
      </c>
      <c r="M108" s="34">
        <v>120222064.49000718</v>
      </c>
      <c r="N108" s="35">
        <v>240672891</v>
      </c>
      <c r="O108" s="35">
        <v>0</v>
      </c>
      <c r="P108" s="35">
        <v>0</v>
      </c>
      <c r="Q108" s="36">
        <v>240672891</v>
      </c>
    </row>
    <row r="109" spans="2:17" x14ac:dyDescent="0.2">
      <c r="B109" s="19">
        <v>73048</v>
      </c>
      <c r="C109" s="37" t="s">
        <v>147</v>
      </c>
      <c r="D109" s="37" t="s">
        <v>73</v>
      </c>
      <c r="E109" s="37" t="s">
        <v>73</v>
      </c>
      <c r="F109" s="21" t="s">
        <v>22</v>
      </c>
      <c r="G109" s="22" t="s">
        <v>32</v>
      </c>
      <c r="H109" s="22" t="s">
        <v>31</v>
      </c>
      <c r="I109" s="22" t="s">
        <v>31</v>
      </c>
      <c r="J109" s="23" t="s">
        <v>31</v>
      </c>
      <c r="K109" s="24">
        <v>10</v>
      </c>
      <c r="L109" s="23">
        <v>5</v>
      </c>
      <c r="M109" s="38">
        <v>6051602.849999655</v>
      </c>
      <c r="N109" s="39">
        <v>0</v>
      </c>
      <c r="O109" s="39">
        <v>11623981</v>
      </c>
      <c r="P109" s="39">
        <v>0</v>
      </c>
      <c r="Q109" s="40">
        <v>11623981</v>
      </c>
    </row>
    <row r="110" spans="2:17" x14ac:dyDescent="0.2">
      <c r="B110" s="28">
        <v>73372</v>
      </c>
      <c r="C110" s="29" t="s">
        <v>148</v>
      </c>
      <c r="D110" s="29" t="s">
        <v>29</v>
      </c>
      <c r="E110" s="29" t="s">
        <v>30</v>
      </c>
      <c r="F110" s="30" t="s">
        <v>23</v>
      </c>
      <c r="G110" s="31" t="s">
        <v>31</v>
      </c>
      <c r="H110" s="31" t="s">
        <v>31</v>
      </c>
      <c r="I110" s="31" t="s">
        <v>31</v>
      </c>
      <c r="J110" s="32" t="s">
        <v>31</v>
      </c>
      <c r="K110" s="33">
        <v>5.5</v>
      </c>
      <c r="L110" s="32">
        <v>2</v>
      </c>
      <c r="M110" s="34">
        <v>3011076.7499999674</v>
      </c>
      <c r="N110" s="35">
        <v>0</v>
      </c>
      <c r="O110" s="35">
        <v>0</v>
      </c>
      <c r="P110" s="35">
        <v>4529809</v>
      </c>
      <c r="Q110" s="36">
        <v>4529809</v>
      </c>
    </row>
    <row r="111" spans="2:17" x14ac:dyDescent="0.2">
      <c r="B111" s="19">
        <v>73481</v>
      </c>
      <c r="C111" s="37" t="s">
        <v>149</v>
      </c>
      <c r="D111" s="37" t="s">
        <v>29</v>
      </c>
      <c r="E111" s="37" t="s">
        <v>30</v>
      </c>
      <c r="F111" s="21" t="s">
        <v>23</v>
      </c>
      <c r="G111" s="22" t="s">
        <v>31</v>
      </c>
      <c r="H111" s="22" t="s">
        <v>31</v>
      </c>
      <c r="I111" s="22" t="s">
        <v>31</v>
      </c>
      <c r="J111" s="23" t="s">
        <v>31</v>
      </c>
      <c r="K111" s="24">
        <v>5.5</v>
      </c>
      <c r="L111" s="23">
        <v>2</v>
      </c>
      <c r="M111" s="38">
        <v>3790368.7600000086</v>
      </c>
      <c r="N111" s="39">
        <v>0</v>
      </c>
      <c r="O111" s="39">
        <v>0</v>
      </c>
      <c r="P111" s="39">
        <v>0</v>
      </c>
      <c r="Q111" s="40">
        <v>0</v>
      </c>
    </row>
    <row r="112" spans="2:17" x14ac:dyDescent="0.2">
      <c r="B112" s="28">
        <v>73278</v>
      </c>
      <c r="C112" s="29" t="s">
        <v>150</v>
      </c>
      <c r="D112" s="29" t="s">
        <v>52</v>
      </c>
      <c r="E112" s="29" t="s">
        <v>42</v>
      </c>
      <c r="F112" s="30" t="s">
        <v>24</v>
      </c>
      <c r="G112" s="31" t="s">
        <v>32</v>
      </c>
      <c r="H112" s="31" t="s">
        <v>31</v>
      </c>
      <c r="I112" s="31" t="s">
        <v>31</v>
      </c>
      <c r="J112" s="32" t="s">
        <v>31</v>
      </c>
      <c r="K112" s="33">
        <v>5</v>
      </c>
      <c r="L112" s="32">
        <v>1</v>
      </c>
      <c r="M112" s="34">
        <v>27158064.200001061</v>
      </c>
      <c r="N112" s="35">
        <v>21000000</v>
      </c>
      <c r="O112" s="35">
        <v>0</v>
      </c>
      <c r="P112" s="35">
        <v>0</v>
      </c>
      <c r="Q112" s="36">
        <v>21000000</v>
      </c>
    </row>
    <row r="113" spans="2:17" x14ac:dyDescent="0.2">
      <c r="B113" s="19">
        <v>74757</v>
      </c>
      <c r="C113" s="37" t="s">
        <v>151</v>
      </c>
      <c r="D113" s="37" t="s">
        <v>152</v>
      </c>
      <c r="E113" s="37" t="s">
        <v>42</v>
      </c>
      <c r="F113" s="21" t="s">
        <v>24</v>
      </c>
      <c r="G113" s="22" t="s">
        <v>32</v>
      </c>
      <c r="H113" s="22" t="s">
        <v>32</v>
      </c>
      <c r="I113" s="22" t="s">
        <v>32</v>
      </c>
      <c r="J113" s="23" t="s">
        <v>31</v>
      </c>
      <c r="K113" s="24">
        <v>8.5</v>
      </c>
      <c r="L113" s="23">
        <v>4</v>
      </c>
      <c r="M113" s="38">
        <v>76584143.36999917</v>
      </c>
      <c r="N113" s="39">
        <v>40767158</v>
      </c>
      <c r="O113" s="39">
        <v>0</v>
      </c>
      <c r="P113" s="39">
        <v>0</v>
      </c>
      <c r="Q113" s="40">
        <v>40767158</v>
      </c>
    </row>
    <row r="114" spans="2:17" x14ac:dyDescent="0.2">
      <c r="B114" s="28">
        <v>73024</v>
      </c>
      <c r="C114" s="29" t="s">
        <v>153</v>
      </c>
      <c r="D114" s="29" t="s">
        <v>29</v>
      </c>
      <c r="E114" s="29" t="s">
        <v>30</v>
      </c>
      <c r="F114" s="30" t="s">
        <v>23</v>
      </c>
      <c r="G114" s="31" t="s">
        <v>31</v>
      </c>
      <c r="H114" s="31" t="s">
        <v>31</v>
      </c>
      <c r="I114" s="31" t="s">
        <v>31</v>
      </c>
      <c r="J114" s="32" t="s">
        <v>31</v>
      </c>
      <c r="K114" s="33">
        <v>5.5</v>
      </c>
      <c r="L114" s="32">
        <v>2</v>
      </c>
      <c r="M114" s="34">
        <v>2369283.960000026</v>
      </c>
      <c r="N114" s="35">
        <v>0</v>
      </c>
      <c r="O114" s="35">
        <v>2234224.3410394792</v>
      </c>
      <c r="P114" s="35">
        <v>0</v>
      </c>
      <c r="Q114" s="36">
        <v>2234224.3410394792</v>
      </c>
    </row>
    <row r="115" spans="2:17" x14ac:dyDescent="0.2">
      <c r="B115" s="19">
        <v>73456</v>
      </c>
      <c r="C115" s="37" t="s">
        <v>154</v>
      </c>
      <c r="D115" s="37" t="s">
        <v>155</v>
      </c>
      <c r="E115" s="37" t="s">
        <v>42</v>
      </c>
      <c r="F115" s="21" t="s">
        <v>24</v>
      </c>
      <c r="G115" s="22" t="s">
        <v>32</v>
      </c>
      <c r="H115" s="22" t="s">
        <v>31</v>
      </c>
      <c r="I115" s="22" t="s">
        <v>31</v>
      </c>
      <c r="J115" s="23" t="s">
        <v>31</v>
      </c>
      <c r="K115" s="24">
        <v>5</v>
      </c>
      <c r="L115" s="23">
        <v>1</v>
      </c>
      <c r="M115" s="38">
        <v>68733720.23000069</v>
      </c>
      <c r="N115" s="39">
        <v>0</v>
      </c>
      <c r="O115" s="39">
        <v>19954781</v>
      </c>
      <c r="P115" s="39">
        <v>1057054</v>
      </c>
      <c r="Q115" s="40">
        <v>21011835</v>
      </c>
    </row>
    <row r="116" spans="2:17" ht="12.75" thickBot="1" x14ac:dyDescent="0.25">
      <c r="B116" s="41" t="s">
        <v>26</v>
      </c>
      <c r="C116" s="42"/>
      <c r="D116" s="42"/>
      <c r="E116" s="42"/>
      <c r="F116" s="43"/>
      <c r="G116" s="44"/>
      <c r="H116" s="44"/>
      <c r="I116" s="44"/>
      <c r="J116" s="45"/>
      <c r="K116" s="46"/>
      <c r="L116" s="45"/>
      <c r="M116" s="47">
        <v>2000636494.3999693</v>
      </c>
      <c r="N116" s="48">
        <v>944837887</v>
      </c>
      <c r="O116" s="48">
        <v>733535156.00000012</v>
      </c>
      <c r="P116" s="48">
        <v>64550315</v>
      </c>
      <c r="Q116" s="49">
        <v>1742923358.0000002</v>
      </c>
    </row>
  </sheetData>
  <printOptions horizontalCentered="1"/>
  <pageMargins left="0.25" right="0.25" top="0.6" bottom="0.6" header="0.25" footer="0.25"/>
  <pageSetup scale="38" orientation="landscape" r:id="rId1"/>
  <headerFooter>
    <oddHeader>&amp;C&amp;"Arial,Bold"&amp;10Draft and Confidential&amp;R&amp;"Arial,Regular"&amp;10&amp;D</oddHeader>
    <oddFooter>&amp;L&amp;"Arial,Regular"&amp;10&amp;A&amp;C&amp;"Arial,Bold"&amp;10Milliman&amp;R&amp;"Arial,Regular"&amp;10Page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 File</vt:lpstr>
      <vt:lpstr>Distribution Wksht</vt:lpstr>
      <vt:lpstr>Tiered Categories</vt:lpstr>
    </vt:vector>
  </TitlesOfParts>
  <Company>Milliman,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Laudenschlager</dc:creator>
  <cp:lastModifiedBy>Daniel Cocran</cp:lastModifiedBy>
  <cp:lastPrinted>2022-02-18T20:02:41Z</cp:lastPrinted>
  <dcterms:created xsi:type="dcterms:W3CDTF">2021-07-26T20:31:11Z</dcterms:created>
  <dcterms:modified xsi:type="dcterms:W3CDTF">2023-05-12T19:19:43Z</dcterms:modified>
</cp:coreProperties>
</file>