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p00025562\Documents\Communications Section\New folder\New folder\AC changes\New folder\EPSDT\"/>
    </mc:Choice>
  </mc:AlternateContent>
  <workbookProtection workbookAlgorithmName="SHA-512" workbookHashValue="70unYlYWQpKDo5JzoazjvAa2tiugtQ+OeCVj+mdAUJBLYLc8bmtLikEpXT2SlyuwGyevICFXHGD26znzigbFrw==" workbookSaltValue="78k/D1T8ixlSXb1fct5EKQ==" workbookSpinCount="100000" lockStructure="1"/>
  <bookViews>
    <workbookView xWindow="1280" yWindow="-120" windowWidth="27650" windowHeight="16440" firstSheet="1" activeTab="1"/>
  </bookViews>
  <sheets>
    <sheet name="Lookups" sheetId="2" state="veryHidden" r:id="rId1"/>
    <sheet name="ReadMe" sheetId="3" r:id="rId2"/>
    <sheet name="Attestation" sheetId="4" r:id="rId3"/>
    <sheet name="Annual Income Stmt Recon" sheetId="5" r:id="rId4"/>
    <sheet name="Income Statement Adjustments" sheetId="6" r:id="rId5"/>
  </sheets>
  <definedNames>
    <definedName name="________UC2" localSheetId="3" hidden="1">{#N/A,#N/A,FALSE,"trend"}</definedName>
    <definedName name="________UC2" localSheetId="2" hidden="1">{#N/A,#N/A,FALSE,"trend"}</definedName>
    <definedName name="________UC2" hidden="1">{#N/A,#N/A,FALSE,"trend"}</definedName>
    <definedName name="________UC3" localSheetId="3" hidden="1">{#N/A,#N/A,FALSE,"trend"}</definedName>
    <definedName name="________UC3" localSheetId="2" hidden="1">{#N/A,#N/A,FALSE,"trend"}</definedName>
    <definedName name="________UC3" hidden="1">{#N/A,#N/A,FALSE,"trend"}</definedName>
    <definedName name="_______UC2" localSheetId="3" hidden="1">{#N/A,#N/A,FALSE,"trend"}</definedName>
    <definedName name="_______UC2" localSheetId="2" hidden="1">{#N/A,#N/A,FALSE,"trend"}</definedName>
    <definedName name="_______UC2" hidden="1">{#N/A,#N/A,FALSE,"trend"}</definedName>
    <definedName name="_______UC3" localSheetId="3" hidden="1">{#N/A,#N/A,FALSE,"trend"}</definedName>
    <definedName name="_______UC3" localSheetId="2" hidden="1">{#N/A,#N/A,FALSE,"trend"}</definedName>
    <definedName name="_______UC3" hidden="1">{#N/A,#N/A,FALSE,"trend"}</definedName>
    <definedName name="______UC2" localSheetId="3" hidden="1">{#N/A,#N/A,FALSE,"trend"}</definedName>
    <definedName name="______UC2" localSheetId="2" hidden="1">{#N/A,#N/A,FALSE,"trend"}</definedName>
    <definedName name="______UC2" hidden="1">{#N/A,#N/A,FALSE,"trend"}</definedName>
    <definedName name="______UC3" localSheetId="3" hidden="1">{#N/A,#N/A,FALSE,"trend"}</definedName>
    <definedName name="______UC3" localSheetId="2" hidden="1">{#N/A,#N/A,FALSE,"trend"}</definedName>
    <definedName name="______UC3" hidden="1">{#N/A,#N/A,FALSE,"trend"}</definedName>
    <definedName name="_____UC2" localSheetId="3" hidden="1">{#N/A,#N/A,FALSE,"trend"}</definedName>
    <definedName name="_____UC2" localSheetId="2" hidden="1">{#N/A,#N/A,FALSE,"trend"}</definedName>
    <definedName name="_____UC2" hidden="1">{#N/A,#N/A,FALSE,"trend"}</definedName>
    <definedName name="_____UC3" localSheetId="3" hidden="1">{#N/A,#N/A,FALSE,"trend"}</definedName>
    <definedName name="_____UC3" localSheetId="2" hidden="1">{#N/A,#N/A,FALSE,"trend"}</definedName>
    <definedName name="_____UC3" hidden="1">{#N/A,#N/A,FALSE,"trend"}</definedName>
    <definedName name="____UC2" localSheetId="3" hidden="1">{#N/A,#N/A,FALSE,"trend"}</definedName>
    <definedName name="____UC2" localSheetId="2" hidden="1">{#N/A,#N/A,FALSE,"trend"}</definedName>
    <definedName name="____UC2" hidden="1">{#N/A,#N/A,FALSE,"trend"}</definedName>
    <definedName name="____UC3" localSheetId="3" hidden="1">{#N/A,#N/A,FALSE,"trend"}</definedName>
    <definedName name="____UC3" localSheetId="2" hidden="1">{#N/A,#N/A,FALSE,"trend"}</definedName>
    <definedName name="____UC3" hidden="1">{#N/A,#N/A,FALSE,"trend"}</definedName>
    <definedName name="___PHP2" localSheetId="3" hidden="1">{#N/A,#N/A,FALSE,"trend"}</definedName>
    <definedName name="___PHP2" localSheetId="2" hidden="1">{#N/A,#N/A,FALSE,"trend"}</definedName>
    <definedName name="___PHP2" hidden="1">{#N/A,#N/A,FALSE,"trend"}</definedName>
    <definedName name="__123Graph_A" hidden="1">#REF!</definedName>
    <definedName name="__123Graph_AAUTHS" hidden="1">#REF!</definedName>
    <definedName name="__123Graph_AIPIBNR" hidden="1">#REF!</definedName>
    <definedName name="__123Graph_ATOTAL" hidden="1">#REF!</definedName>
    <definedName name="__123Graph_ATYPEA" hidden="1">#REF!</definedName>
    <definedName name="__123Graph_ATYPED" hidden="1">#REF!</definedName>
    <definedName name="__123Graph_ATYPEE" hidden="1">#REF!</definedName>
    <definedName name="__123Graph_ATYPEI" hidden="1">#REF!</definedName>
    <definedName name="__123Graph_ATYPEM" hidden="1">#REF!</definedName>
    <definedName name="__123Graph_ATYPEP" hidden="1">#REF!</definedName>
    <definedName name="__123Graph_ATYPER" hidden="1">#REF!</definedName>
    <definedName name="__123Graph_ATYPESUM" hidden="1">#REF!</definedName>
    <definedName name="__123Graph_B" hidden="1">#REF!</definedName>
    <definedName name="__123Graph_BAUTHS" hidden="1">#REF!</definedName>
    <definedName name="__123Graph_BTOTAL" hidden="1">#REF!</definedName>
    <definedName name="__123Graph_BTYPED" hidden="1">#REF!</definedName>
    <definedName name="__123Graph_BTYPEE" hidden="1">#REF!</definedName>
    <definedName name="__123Graph_BTYPEI" hidden="1">#REF!</definedName>
    <definedName name="__123Graph_BTYPEM" hidden="1">#REF!</definedName>
    <definedName name="__123Graph_BTYPEP" hidden="1">#REF!</definedName>
    <definedName name="__123Graph_BTYPER" hidden="1">#REF!</definedName>
    <definedName name="__123Graph_BTYPESUM" hidden="1">#REF!</definedName>
    <definedName name="__123Graph_CAUTHS" hidden="1">#REF!</definedName>
    <definedName name="__123Graph_CTOTAL" hidden="1">#REF!</definedName>
    <definedName name="__123Graph_DAUTHS" hidden="1">#REF!</definedName>
    <definedName name="__123Graph_DIPIBNR" hidden="1">#REF!</definedName>
    <definedName name="__123Graph_DTOTAL" hidden="1">#REF!</definedName>
    <definedName name="__123Graph_EAUTHS" hidden="1">#REF!</definedName>
    <definedName name="__123Graph_ETOTAL" hidden="1">#REF!</definedName>
    <definedName name="__123Graph_FAUTHS" hidden="1">#REF!</definedName>
    <definedName name="__123Graph_FTOTAL" hidden="1">#REF!</definedName>
    <definedName name="__123Graph_LBL_A" hidden="1">#REF!</definedName>
    <definedName name="__123Graph_LBL_AIPIBNR" hidden="1">#REF!</definedName>
    <definedName name="__123Graph_LBL_ATYPEA" hidden="1">#REF!</definedName>
    <definedName name="__123Graph_LBL_ATYPED" hidden="1">#REF!</definedName>
    <definedName name="__123Graph_LBL_ATYPEE" hidden="1">#REF!</definedName>
    <definedName name="__123Graph_LBL_ATYPEI" hidden="1">#REF!</definedName>
    <definedName name="__123Graph_LBL_ATYPEM" hidden="1">#REF!</definedName>
    <definedName name="__123Graph_LBL_ATYPEP" hidden="1">#REF!</definedName>
    <definedName name="__123Graph_LBL_ATYPER" hidden="1">#REF!</definedName>
    <definedName name="__123Graph_LBL_ATYPESUM" hidden="1">#REF!</definedName>
    <definedName name="__123Graph_LBL_B" hidden="1">#REF!</definedName>
    <definedName name="__123Graph_LBL_BTYPED" hidden="1">#REF!</definedName>
    <definedName name="__123Graph_LBL_BTYPEE" hidden="1">#REF!</definedName>
    <definedName name="__123Graph_LBL_BTYPEI" hidden="1">#REF!</definedName>
    <definedName name="__123Graph_LBL_BTYPEM" hidden="1">#REF!</definedName>
    <definedName name="__123Graph_LBL_BTYPEP" hidden="1">#REF!</definedName>
    <definedName name="__123Graph_LBL_BTYPER" hidden="1">#REF!</definedName>
    <definedName name="__123Graph_LBL_BTYPESUM" hidden="1">#REF!</definedName>
    <definedName name="__123Graph_LBL_DIPIBNR" hidden="1">#REF!</definedName>
    <definedName name="__123Graph_XAUTHS" hidden="1">#REF!</definedName>
    <definedName name="__123Graph_XIPIBNR" hidden="1">#REF!</definedName>
    <definedName name="__123Graph_XTOTAL" hidden="1">#REF!</definedName>
    <definedName name="__PHP2" localSheetId="3" hidden="1">{#N/A,#N/A,FALSE,"trend"}</definedName>
    <definedName name="__PHP2" localSheetId="2" hidden="1">{#N/A,#N/A,FALSE,"trend"}</definedName>
    <definedName name="__PHP2" hidden="1">{#N/A,#N/A,FALSE,"trend"}</definedName>
    <definedName name="__UC2" localSheetId="3" hidden="1">{#N/A,#N/A,FALSE,"trend"}</definedName>
    <definedName name="__UC2" localSheetId="2" hidden="1">{#N/A,#N/A,FALSE,"trend"}</definedName>
    <definedName name="__UC2" hidden="1">{#N/A,#N/A,FALSE,"trend"}</definedName>
    <definedName name="__UC3" localSheetId="3" hidden="1">{#N/A,#N/A,FALSE,"trend"}</definedName>
    <definedName name="__UC3" localSheetId="2" hidden="1">{#N/A,#N/A,FALSE,"trend"}</definedName>
    <definedName name="__UC3" hidden="1">{#N/A,#N/A,FALSE,"trend"}</definedName>
    <definedName name="_AMO_SingleObject_340744219_ROM_F0.SEC2.Report_1.SEC1.HDR.TXT1" hidden="1">#REF!</definedName>
    <definedName name="_xlnm._FilterDatabase" localSheetId="4" hidden="1">'Income Statement Adjustments'!$A$6:$E$6</definedName>
    <definedName name="_Key1" hidden="1">#REF!</definedName>
    <definedName name="_Key2" hidden="1">#REF!</definedName>
    <definedName name="_Order1" hidden="1">255</definedName>
    <definedName name="_Order2" hidden="1">255</definedName>
    <definedName name="_Sort" hidden="1">#REF!</definedName>
    <definedName name="_UC2" localSheetId="3" hidden="1">{#N/A,#N/A,FALSE,"trend"}</definedName>
    <definedName name="_UC2" localSheetId="2" hidden="1">{#N/A,#N/A,FALSE,"trend"}</definedName>
    <definedName name="_UC2" hidden="1">{#N/A,#N/A,FALSE,"trend"}</definedName>
    <definedName name="_UC3" localSheetId="3" hidden="1">{#N/A,#N/A,FALSE,"trend"}</definedName>
    <definedName name="_UC3" localSheetId="2" hidden="1">{#N/A,#N/A,FALSE,"trend"}</definedName>
    <definedName name="_UC3" hidden="1">{#N/A,#N/A,FALSE,"trend"}</definedName>
    <definedName name="_xlcn.LinkedTable_ClaimsData" hidden="1">#REF!</definedName>
    <definedName name="_xlcn.LinkedTable_ClaimsData1" hidden="1">#REF!</definedName>
    <definedName name="_xlcn.LinkedTable_DimAgeSex1" hidden="1">#REF!</definedName>
    <definedName name="_xlcn.LinkedTable_DimAidCat_Dtl1" hidden="1">#REF!</definedName>
    <definedName name="_xlcn.LinkedTable_DimAidCat1" hidden="1">#REF!</definedName>
    <definedName name="_xlcn.LinkedTable_DimCohort1" hidden="1">#REF!</definedName>
    <definedName name="_xlcn.LinkedTable_DimEI_Status1" hidden="1">#REF!</definedName>
    <definedName name="_xlcn.LinkedTable_DimMnth1" hidden="1">#REF!</definedName>
    <definedName name="_xlcn.LinkedTable_DimPeriodLabel1" hidden="1">#REF!</definedName>
    <definedName name="_xlcn.LinkedTable_DimPlan1" hidden="1">#REF!</definedName>
    <definedName name="_xlcn.LinkedTable_DimPopulation1" hidden="1">#REF!</definedName>
    <definedName name="_xlcn.LinkedTable_DimRegion_M31" hidden="1">#REF!</definedName>
    <definedName name="_xlcn.LinkedTable_DimRegion1" hidden="1">#REF!</definedName>
    <definedName name="_xlcn.LinkedTable_DimService_Group1" hidden="1">#REF!</definedName>
    <definedName name="_xlcn.LinkedTable_DimService1" hidden="1">#REF!</definedName>
    <definedName name="_xlcn.LinkedTable_DimTPL_Bucket1" hidden="1">#REF!</definedName>
    <definedName name="_xlcn.LinkedTable_MembershipData" hidden="1">#REF!</definedName>
    <definedName name="_xlcn.LinkedTable_MembershipData1" hidden="1">#REF!</definedName>
    <definedName name="aaaa" localSheetId="3" hidden="1">{#N/A,#N/A,FALSE,"trend"}</definedName>
    <definedName name="aaaa" localSheetId="2" hidden="1">{#N/A,#N/A,FALSE,"trend"}</definedName>
    <definedName name="aaaa" hidden="1">{#N/A,#N/A,FALSE,"trend"}</definedName>
    <definedName name="AccessDatabase" hidden="1">"G:\1_Intellectual Capital\Claims Probability Distributions\Version 2 (New NC)\RateRanges_4.mdb"</definedName>
    <definedName name="adfa" localSheetId="3" hidden="1">{#N/A,#N/A,FALSE,"trend"}</definedName>
    <definedName name="adfa" localSheetId="2" hidden="1">{#N/A,#N/A,FALSE,"trend"}</definedName>
    <definedName name="adfa" hidden="1">{#N/A,#N/A,FALSE,"trend"}</definedName>
    <definedName name="Client_Version_File_Path">Lookups!$E$11</definedName>
    <definedName name="end_time">Lookups!$E$15</definedName>
    <definedName name="f" localSheetId="3" hidden="1">{#N/A,#N/A,FALSE,"trend"}</definedName>
    <definedName name="f" localSheetId="2" hidden="1">{#N/A,#N/A,FALSE,"trend"}</definedName>
    <definedName name="f" hidden="1">{#N/A,#N/A,FALSE,"trend"}</definedName>
    <definedName name="fafa" localSheetId="3" hidden="1">{#N/A,#N/A,FALSE,"trend"}</definedName>
    <definedName name="fafa" localSheetId="2" hidden="1">{#N/A,#N/A,FALSE,"trend"}</definedName>
    <definedName name="fafa" hidden="1">{#N/A,#N/A,FALSE,"trend"}</definedName>
    <definedName name="financials.1" localSheetId="3" hidden="1">{#N/A,#N/A,FALSE,"Combined";#N/A,#N/A,FALSE,"LA Combined";#N/A,#N/A,FALSE,"Los Angeles";#N/A,#N/A,FALSE,"FHills";#N/A,#N/A,FALSE,"Molina";#N/A,#N/A,FALSE,"Universal";#N/A,#N/A,FALSE,"LA Dental";#N/A,#N/A,FALSE,"San Bernardino";#N/A,#N/A,FALSE,"RS dental";#N/A,#N/A,FALSE,"San Diego";#N/A,#N/A,FALSE,"Sacramento";#N/A,#N/A,FALSE,"Contra Costa";#N/A,#N/A,FALSE,"Fresno"}</definedName>
    <definedName name="financials.1" localSheetId="2" hidden="1">{#N/A,#N/A,FALSE,"Combined";#N/A,#N/A,FALSE,"LA Combined";#N/A,#N/A,FALSE,"Los Angeles";#N/A,#N/A,FALSE,"FHills";#N/A,#N/A,FALSE,"Molina";#N/A,#N/A,FALSE,"Universal";#N/A,#N/A,FALSE,"LA Dental";#N/A,#N/A,FALSE,"San Bernardino";#N/A,#N/A,FALSE,"RS dental";#N/A,#N/A,FALSE,"San Diego";#N/A,#N/A,FALSE,"Sacramento";#N/A,#N/A,FALSE,"Contra Costa";#N/A,#N/A,FALSE,"Fresno"}</definedName>
    <definedName name="financials.1" hidden="1">{#N/A,#N/A,FALSE,"Combined";#N/A,#N/A,FALSE,"LA Combined";#N/A,#N/A,FALSE,"Los Angeles";#N/A,#N/A,FALSE,"FHills";#N/A,#N/A,FALSE,"Molina";#N/A,#N/A,FALSE,"Universal";#N/A,#N/A,FALSE,"LA Dental";#N/A,#N/A,FALSE,"San Bernardino";#N/A,#N/A,FALSE,"RS dental";#N/A,#N/A,FALSE,"San Diego";#N/A,#N/A,FALSE,"Sacramento";#N/A,#N/A,FALSE,"Contra Costa";#N/A,#N/A,FALSE,"Fresno"}</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other" localSheetId="3" hidden="1">{#N/A,#N/A,FALSE,"trend"}</definedName>
    <definedName name="other" localSheetId="2" hidden="1">{#N/A,#N/A,FALSE,"trend"}</definedName>
    <definedName name="other" hidden="1">{#N/A,#N/A,FALSE,"trend"}</definedName>
    <definedName name="otherUC" localSheetId="3" hidden="1">{#N/A,#N/A,FALSE,"trend"}</definedName>
    <definedName name="otherUC" localSheetId="2" hidden="1">{#N/A,#N/A,FALSE,"trend"}</definedName>
    <definedName name="otherUC" hidden="1">{#N/A,#N/A,FALSE,"trend"}</definedName>
    <definedName name="ouc" localSheetId="3" hidden="1">{#N/A,#N/A,FALSE,"trend"}</definedName>
    <definedName name="ouc" localSheetId="2" hidden="1">{#N/A,#N/A,FALSE,"trend"}</definedName>
    <definedName name="ouc" hidden="1">{#N/A,#N/A,FALSE,"trend"}</definedName>
    <definedName name="password">Lookups!$E$27</definedName>
    <definedName name="PHP" localSheetId="3" hidden="1">{#N/A,#N/A,FALSE,"trend"}</definedName>
    <definedName name="PHP" localSheetId="2" hidden="1">{#N/A,#N/A,FALSE,"trend"}</definedName>
    <definedName name="PHP" hidden="1">{#N/A,#N/A,FALSE,"trend"}</definedName>
    <definedName name="phys" localSheetId="3" hidden="1">{#N/A,#N/A,FALSE,"trend"}</definedName>
    <definedName name="phys" localSheetId="2" hidden="1">{#N/A,#N/A,FALSE,"trend"}</definedName>
    <definedName name="phys" hidden="1">{#N/A,#N/A,FALSE,"trend"}</definedName>
    <definedName name="physician" localSheetId="3" hidden="1">{#N/A,#N/A,FALSE,"trend"}</definedName>
    <definedName name="physician" localSheetId="2" hidden="1">{#N/A,#N/A,FALSE,"trend"}</definedName>
    <definedName name="physician" hidden="1">{#N/A,#N/A,FALSE,"trend"}</definedName>
    <definedName name="PopCache_GL_INTERFACE_REFERENCE7" hidden="1">#REF!</definedName>
    <definedName name="_xlnm.Print_Area" localSheetId="3">'Annual Income Stmt Recon'!$A$1:$G$58</definedName>
    <definedName name="_xlnm.Print_Area" localSheetId="2">Attestation!$A$1:$L$40</definedName>
    <definedName name="_xlnm.Print_Area" localSheetId="4">'Income Statement Adjustments'!$A$1:$F$258</definedName>
    <definedName name="_xlnm.Print_Area" localSheetId="1">ReadMe!$A$1:$C$52</definedName>
    <definedName name="s" localSheetId="3" hidden="1">{#N/A,#N/A,FALSE,"trend"}</definedName>
    <definedName name="s" localSheetId="2" hidden="1">{#N/A,#N/A,FALSE,"trend"}</definedName>
    <definedName name="s" hidden="1">{#N/A,#N/A,FALSE,"trend"}</definedName>
    <definedName name="SAPBEXrevision" hidden="1">1</definedName>
    <definedName name="SAPBEXsysID" hidden="1">"PBW"</definedName>
    <definedName name="SAPBEXwbID" hidden="1">"3YDPLBTZ3HKTQJ90SKD6TMNMU"</definedName>
    <definedName name="start_time">Lookups!$E$14</definedName>
    <definedName name="test" localSheetId="3" hidden="1">{#N/A,#N/A,FALSE,"trend"}</definedName>
    <definedName name="test" localSheetId="2" hidden="1">{#N/A,#N/A,FALSE,"trend"}</definedName>
    <definedName name="test" hidden="1">{#N/A,#N/A,FALSE,"trend"}</definedName>
    <definedName name="this_plan" localSheetId="2">Attestation!$D$8</definedName>
    <definedName name="updater">Lookups!$E$13</definedName>
    <definedName name="Uti_1000" localSheetId="3" hidden="1">{#N/A,#N/A,FALSE,"trend"}</definedName>
    <definedName name="Uti_1000" localSheetId="2" hidden="1">{#N/A,#N/A,FALSE,"trend"}</definedName>
    <definedName name="Uti_1000" hidden="1">{#N/A,#N/A,FALSE,"trend"}</definedName>
    <definedName name="Util_1000" localSheetId="3" hidden="1">{#N/A,#N/A,FALSE,"trend"}</definedName>
    <definedName name="Util_1000" localSheetId="2" hidden="1">{#N/A,#N/A,FALSE,"trend"}</definedName>
    <definedName name="Util_1000" hidden="1">{#N/A,#N/A,FALSE,"trend"}</definedName>
    <definedName name="Utilization" localSheetId="3" hidden="1">{#N/A,#N/A,FALSE,"trend"}</definedName>
    <definedName name="Utilization" localSheetId="2" hidden="1">{#N/A,#N/A,FALSE,"trend"}</definedName>
    <definedName name="Utilization" hidden="1">{#N/A,#N/A,FALSE,"trend"}</definedName>
    <definedName name="wrn.Adjusted._.Mod._.Managed." localSheetId="3"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localSheetId="2"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Optimal." localSheetId="3" hidden="1">{"OM Visits",#N/A,TRUE,"Optimal";"OM Dollars per Hour",#N/A,TRUE,"Optimal";"OM Hours per Visit",#N/A,TRUE,"Optimal";"OM Dollars per Visit",#N/A,TRUE,"Optimal";"OM Total Visits",#N/A,TRUE,"Optimal";"OM PMPM",#N/A,TRUE,"Optimal"}</definedName>
    <definedName name="wrn.Adjusted._.Optimal." localSheetId="2" hidden="1">{"OM Visits",#N/A,TRUE,"Optimal";"OM Dollars per Hour",#N/A,TRUE,"Optimal";"OM Hours per Visit",#N/A,TRUE,"Optimal";"OM Dollars per Visit",#N/A,TRUE,"Optimal";"OM Total Visits",#N/A,TRUE,"Optimal";"OM PMPM",#N/A,TRUE,"Optimal"}</definedName>
    <definedName name="wrn.Adjusted._.Optimal." hidden="1">{"OM Visits",#N/A,TRUE,"Optimal";"OM Dollars per Hour",#N/A,TRUE,"Optimal";"OM Hours per Visit",#N/A,TRUE,"Optimal";"OM Dollars per Visit",#N/A,TRUE,"Optimal";"OM Total Visits",#N/A,TRUE,"Optimal";"OM PMPM",#N/A,TRUE,"Optimal"}</definedName>
    <definedName name="wrn.Adjusted._.Unmanaged." localSheetId="3" hidden="1">{"UM Visits",#N/A,FALSE,"Unmanaged";"UM Dollars per Hour",#N/A,FALSE,"Unmanaged";"UM Hours per Visit",#N/A,FALSE,"Unmanaged";"UM Dollars per Visit",#N/A,FALSE,"Unmanaged";"UM Total Visits",#N/A,FALSE,"Unmanaged";"UM PMPM",#N/A,FALSE,"Unmanaged"}</definedName>
    <definedName name="wrn.Adjusted._.Unmanaged." localSheetId="2" hidden="1">{"UM Visits",#N/A,FALSE,"Unmanaged";"UM Dollars per Hour",#N/A,FALSE,"Unmanaged";"UM Hours per Visit",#N/A,FALSE,"Unmanaged";"UM Dollars per Visit",#N/A,FALSE,"Unmanaged";"UM Total Visits",#N/A,FALSE,"Unmanaged";"UM PMPM",#N/A,FALSE,"Unmanaged"}</definedName>
    <definedName name="wrn.Adjusted._.Unmanaged." hidden="1">{"UM Visits",#N/A,FALSE,"Unmanaged";"UM Dollars per Hour",#N/A,FALSE,"Unmanaged";"UM Hours per Visit",#N/A,FALSE,"Unmanaged";"UM Dollars per Visit",#N/A,FALSE,"Unmanaged";"UM Total Visits",#N/A,FALSE,"Unmanaged";"UM PMPM",#N/A,FALSE,"Unmanaged"}</definedName>
    <definedName name="wrn.Allocation." localSheetId="3" hidden="1">{#N/A,#N/A,FALSE,"Allocation"}</definedName>
    <definedName name="wrn.Allocation." localSheetId="2" hidden="1">{#N/A,#N/A,FALSE,"Allocation"}</definedName>
    <definedName name="wrn.Allocation." hidden="1">{#N/A,#N/A,FALSE,"Allocation"}</definedName>
    <definedName name="wrn.Assumptions." localSheetId="3" hidden="1">{#N/A,#N/A,FALSE,"Assumptions"}</definedName>
    <definedName name="wrn.Assumptions." localSheetId="2" hidden="1">{#N/A,#N/A,FALSE,"Assumptions"}</definedName>
    <definedName name="wrn.Assumptions." hidden="1">{#N/A,#N/A,FALSE,"Assumptions"}</definedName>
    <definedName name="wrn.Detail." localSheetId="3" hidden="1">{"umarea",#N/A,FALSE,"Starting Cost";"umagesex",#N/A,FALSE,"Starting Cost";"umbenlim",#N/A,FALSE,"Starting Cost";"umprovdisc",#N/A,FALSE,"Starting Cost";"umother",#N/A,FALSE,"Starting Cost";"umtrend",#N/A,FALSE,"Starting Cost"}</definedName>
    <definedName name="wrn.Detail." localSheetId="2" hidden="1">{"umarea",#N/A,FALSE,"Starting Cost";"umagesex",#N/A,FALSE,"Starting Cost";"umbenlim",#N/A,FALSE,"Starting Cost";"umprovdisc",#N/A,FALSE,"Starting Cost";"umother",#N/A,FALSE,"Starting Cost";"umtrend",#N/A,FALSE,"Starting Cost"}</definedName>
    <definedName name="wrn.Detail." hidden="1">{"umarea",#N/A,FALSE,"Starting Cost";"umagesex",#N/A,FALSE,"Starting Cost";"umbenlim",#N/A,FALSE,"Starting Cost";"umprovdisc",#N/A,FALSE,"Starting Cost";"umother",#N/A,FALSE,"Starting Cost";"umtrend",#N/A,FALSE,"Starting Cost"}</definedName>
    <definedName name="wrn.Factors." localSheetId="3" hidden="1">{#N/A,#N/A,FALSE,"Factors"}</definedName>
    <definedName name="wrn.Factors." localSheetId="2" hidden="1">{#N/A,#N/A,FALSE,"Factors"}</definedName>
    <definedName name="wrn.Factors." hidden="1">{#N/A,#N/A,FALSE,"Factors"}</definedName>
    <definedName name="wrn.financials." localSheetId="3"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localSheetId="2"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hidden="1">{#N/A,#N/A,FALSE,"Combined";#N/A,#N/A,FALSE,"LA Combined";#N/A,#N/A,FALSE,"Los Angeles";#N/A,#N/A,FALSE,"FHills";#N/A,#N/A,FALSE,"Molina";#N/A,#N/A,FALSE,"Universal";#N/A,#N/A,FALSE,"LA Dental";#N/A,#N/A,FALSE,"San Bernardino";#N/A,#N/A,FALSE,"RS dental";#N/A,#N/A,FALSE,"San Diego";#N/A,#N/A,FALSE,"Sacramento";#N/A,#N/A,FALSE,"Contra Costa";#N/A,#N/A,FALSE,"Fresno"}</definedName>
    <definedName name="wrn.kairen." localSheetId="3" hidden="1">{#N/A,#N/A,FALSE,"Non Medicare Results UC";#N/A,#N/A,FALSE,"Non Medicare Projection UC";#N/A,#N/A,FALSE,"Non Medicare Results BOB";#N/A,#N/A,FALSE,"Non Medicare Projection BOB";#N/A,#N/A,FALSE,"Medicare Risk Results UC";#N/A,#N/A,FALSE,"Medicare Risk Projection UC";#N/A,#N/A,FALSE,"Medicare Risk Results BOB";#N/A,#N/A,FALSE,"Medicare Risk Projection BOB";#N/A,#N/A,FALSE,"Medicare Cost Results UC";#N/A,#N/A,FALSE,"Medicare Cost Projection UC";#N/A,#N/A,FALSE,"Medicare Cost Results BOB";#N/A,#N/A,FALSE,"Medicare Cost Projection BOB";#N/A,#N/A,FALSE,"pmpm";#N/A,#N/A,FALSE,"Enrollment by Tier";#N/A,#N/A,FALSE,"Mnthly Mmbershp UC Actives";#N/A,#N/A,FALSE,"Mnthly Mmbershp UC Medicare";#N/A,#N/A,FALSE,"Mnthly Mmbershp BOB Actives";#N/A,#N/A,FALSE,"out_drug";#N/A,#N/A,FALSE,"area_adj";#N/A,#N/A,FALSE,"util_s";#N/A,#N/A,FALSE,"util_p";#N/A,#N/A,FALSE,"Care_Mg";#N/A,#N/A,FALSE,"Large Claims Non Medicare";#N/A,#N/A,FALSE,"Large Claims Medicare";#N/A,#N/A,FALSE,"rx_nmed_uc";#N/A,#N/A,FALSE,"mo_nmed";#N/A,#N/A,FALSE,"rx_med_uc";#N/A,#N/A,FALSE,"mo_med_uc";#N/A,#N/A,FALSE,"rx_diag_uc";#N/A,#N/A,FALSE,"rx_diag_med_uc";#N/A,#N/A,FALSE,"HEDIS";#N/A,#N/A,FALSE,"GHAA"}</definedName>
    <definedName name="wrn.kairen." localSheetId="2" hidden="1">{#N/A,#N/A,FALSE,"Non Medicare Results UC";#N/A,#N/A,FALSE,"Non Medicare Projection UC";#N/A,#N/A,FALSE,"Non Medicare Results BOB";#N/A,#N/A,FALSE,"Non Medicare Projection BOB";#N/A,#N/A,FALSE,"Medicare Risk Results UC";#N/A,#N/A,FALSE,"Medicare Risk Projection UC";#N/A,#N/A,FALSE,"Medicare Risk Results BOB";#N/A,#N/A,FALSE,"Medicare Risk Projection BOB";#N/A,#N/A,FALSE,"Medicare Cost Results UC";#N/A,#N/A,FALSE,"Medicare Cost Projection UC";#N/A,#N/A,FALSE,"Medicare Cost Results BOB";#N/A,#N/A,FALSE,"Medicare Cost Projection BOB";#N/A,#N/A,FALSE,"pmpm";#N/A,#N/A,FALSE,"Enrollment by Tier";#N/A,#N/A,FALSE,"Mnthly Mmbershp UC Actives";#N/A,#N/A,FALSE,"Mnthly Mmbershp UC Medicare";#N/A,#N/A,FALSE,"Mnthly Mmbershp BOB Actives";#N/A,#N/A,FALSE,"out_drug";#N/A,#N/A,FALSE,"area_adj";#N/A,#N/A,FALSE,"util_s";#N/A,#N/A,FALSE,"util_p";#N/A,#N/A,FALSE,"Care_Mg";#N/A,#N/A,FALSE,"Large Claims Non Medicare";#N/A,#N/A,FALSE,"Large Claims Medicare";#N/A,#N/A,FALSE,"rx_nmed_uc";#N/A,#N/A,FALSE,"mo_nmed";#N/A,#N/A,FALSE,"rx_med_uc";#N/A,#N/A,FALSE,"mo_med_uc";#N/A,#N/A,FALSE,"rx_diag_uc";#N/A,#N/A,FALSE,"rx_diag_med_uc";#N/A,#N/A,FALSE,"HEDIS";#N/A,#N/A,FALSE,"GHAA"}</definedName>
    <definedName name="wrn.kairen." hidden="1">{#N/A,#N/A,FALSE,"Non Medicare Results UC";#N/A,#N/A,FALSE,"Non Medicare Projection UC";#N/A,#N/A,FALSE,"Non Medicare Results BOB";#N/A,#N/A,FALSE,"Non Medicare Projection BOB";#N/A,#N/A,FALSE,"Medicare Risk Results UC";#N/A,#N/A,FALSE,"Medicare Risk Projection UC";#N/A,#N/A,FALSE,"Medicare Risk Results BOB";#N/A,#N/A,FALSE,"Medicare Risk Projection BOB";#N/A,#N/A,FALSE,"Medicare Cost Results UC";#N/A,#N/A,FALSE,"Medicare Cost Projection UC";#N/A,#N/A,FALSE,"Medicare Cost Results BOB";#N/A,#N/A,FALSE,"Medicare Cost Projection BOB";#N/A,#N/A,FALSE,"pmpm";#N/A,#N/A,FALSE,"Enrollment by Tier";#N/A,#N/A,FALSE,"Mnthly Mmbershp UC Actives";#N/A,#N/A,FALSE,"Mnthly Mmbershp UC Medicare";#N/A,#N/A,FALSE,"Mnthly Mmbershp BOB Actives";#N/A,#N/A,FALSE,"out_drug";#N/A,#N/A,FALSE,"area_adj";#N/A,#N/A,FALSE,"util_s";#N/A,#N/A,FALSE,"util_p";#N/A,#N/A,FALSE,"Care_Mg";#N/A,#N/A,FALSE,"Large Claims Non Medicare";#N/A,#N/A,FALSE,"Large Claims Medicare";#N/A,#N/A,FALSE,"rx_nmed_uc";#N/A,#N/A,FALSE,"mo_nmed";#N/A,#N/A,FALSE,"rx_med_uc";#N/A,#N/A,FALSE,"mo_med_uc";#N/A,#N/A,FALSE,"rx_diag_uc";#N/A,#N/A,FALSE,"rx_diag_med_uc";#N/A,#N/A,FALSE,"HEDIS";#N/A,#N/A,FALSE,"GHAA"}</definedName>
    <definedName name="wrn.LE." localSheetId="3" hidden="1">{#N/A,#N/A,FALSE,"Topline";#N/A,#N/A,FALSE,"LE Sum'99";#N/A,#N/A,FALSE,"Demand Growth"}</definedName>
    <definedName name="wrn.LE." localSheetId="2" hidden="1">{#N/A,#N/A,FALSE,"Topline";#N/A,#N/A,FALSE,"LE Sum'99";#N/A,#N/A,FALSE,"Demand Growth"}</definedName>
    <definedName name="wrn.LE." hidden="1">{#N/A,#N/A,FALSE,"Topline";#N/A,#N/A,FALSE,"LE Sum'99";#N/A,#N/A,FALSE,"Demand Growth"}</definedName>
    <definedName name="wrn.Model." localSheetId="3" hidden="1">{#N/A,#N/A,FALSE,"Model"}</definedName>
    <definedName name="wrn.Model." localSheetId="2" hidden="1">{#N/A,#N/A,FALSE,"Model"}</definedName>
    <definedName name="wrn.Model." hidden="1">{#N/A,#N/A,FALSE,"Model"}</definedName>
    <definedName name="wrn.Print._.All." localSheetId="3" hidden="1">{#N/A,#N/A,FALSE,"Assumptions";#N/A,#N/A,FALSE,"Factors";#N/A,#N/A,FALSE,"Model";#N/A,#N/A,FALSE,"Allocation"}</definedName>
    <definedName name="wrn.Print._.All." localSheetId="2" hidden="1">{#N/A,#N/A,FALSE,"Assumptions";#N/A,#N/A,FALSE,"Factors";#N/A,#N/A,FALSE,"Model";#N/A,#N/A,FALSE,"Allocation"}</definedName>
    <definedName name="wrn.Print._.All." hidden="1">{#N/A,#N/A,FALSE,"Assumptions";#N/A,#N/A,FALSE,"Factors";#N/A,#N/A,FALSE,"Model";#N/A,#N/A,FALSE,"Allocation"}</definedName>
    <definedName name="wrn.rates." localSheetId="3" hidden="1">{"rates",#N/A,FALSE,"Summary"}</definedName>
    <definedName name="wrn.rates." localSheetId="2" hidden="1">{"rates",#N/A,FALSE,"Summary"}</definedName>
    <definedName name="wrn.rates." hidden="1">{"rates",#N/A,FALSE,"Summary"}</definedName>
    <definedName name="wrn.renewal." localSheetId="3" hidden="1">{#N/A,#N/A,FALSE,"Non Medicare Results UC";#N/A,#N/A,FALSE,"Non Medicare Projection UC";#N/A,#N/A,FALSE,"Non Medicare Results BOB";#N/A,#N/A,FALSE,"Non Medicare Projection BOB";#N/A,#N/A,FALSE,"Medicare Risk Results UC";#N/A,#N/A,FALSE,"Medicare Risk Projection UC";#N/A,#N/A,FALSE,"Medicare Risk Results BOB";#N/A,#N/A,FALSE,"Medicare Risk Projection BOB";#N/A,#N/A,FALSE,"Medicare Cost Results UC";#N/A,#N/A,FALSE,"Medicare Cost Projection UC";#N/A,#N/A,FALSE,"Medicare Cost Results BOB";#N/A,#N/A,FALSE,"Medicare Cost Projection BOB";#N/A,#N/A,FALSE,"pmpm";#N/A,#N/A,FALSE,"Trend";#N/A,#N/A,FALSE,"Enrollment by Tier";#N/A,#N/A,FALSE,"Mnthly Mmbershp UC Actives";#N/A,#N/A,FALSE,"Mnthly Mmbershp UC Medicare";#N/A,#N/A,FALSE,"Mnthly Mmbershp BOB Actives";#N/A,#N/A,FALSE,"out_drug";#N/A,#N/A,FALSE,"area_adj";#N/A,#N/A,FALSE,"util_s";#N/A,#N/A,FALSE,"util_p";#N/A,#N/A,FALSE,"Care_Mg";#N/A,#N/A,FALSE,"Large Claims Non Medicare";#N/A,#N/A,FALSE,"Large Claims Medicare";#N/A,#N/A,FALSE,"UC med ctr";#N/A,#N/A,FALSE,"other phys";#N/A,#N/A,FALSE,"util_admit nmed";#N/A,#N/A,FALSE,"util_admit medr";#N/A,#N/A,FALSE,"util_admit_medc";#N/A,#N/A,FALSE,"util_clms nmed";#N/A,#N/A,FALSE,"util_clms medr";#N/A,#N/A,FALSE,"util_clms_medc";#N/A,#N/A,FALSE,"cap_nmed";#N/A,#N/A,FALSE,"cap_med";#N/A,#N/A,FALSE,"cap_medc";#N/A,#N/A,FALSE,"rx_nmed_uc";#N/A,#N/A,FALSE,"mo_nmed";#N/A,#N/A,FALSE,"rx_med_uc";#N/A,#N/A,FALSE,"mo_med_uc";#N/A,#N/A,FALSE,"rx_diag_uc";#N/A,#N/A,FALSE,"rx_diag_med_uc";#N/A,#N/A,FALSE,"GHAA";#N/A,#N/A,FALSE,"HEDIS"}</definedName>
    <definedName name="wrn.renewal." localSheetId="2" hidden="1">{#N/A,#N/A,FALSE,"Non Medicare Results UC";#N/A,#N/A,FALSE,"Non Medicare Projection UC";#N/A,#N/A,FALSE,"Non Medicare Results BOB";#N/A,#N/A,FALSE,"Non Medicare Projection BOB";#N/A,#N/A,FALSE,"Medicare Risk Results UC";#N/A,#N/A,FALSE,"Medicare Risk Projection UC";#N/A,#N/A,FALSE,"Medicare Risk Results BOB";#N/A,#N/A,FALSE,"Medicare Risk Projection BOB";#N/A,#N/A,FALSE,"Medicare Cost Results UC";#N/A,#N/A,FALSE,"Medicare Cost Projection UC";#N/A,#N/A,FALSE,"Medicare Cost Results BOB";#N/A,#N/A,FALSE,"Medicare Cost Projection BOB";#N/A,#N/A,FALSE,"pmpm";#N/A,#N/A,FALSE,"Trend";#N/A,#N/A,FALSE,"Enrollment by Tier";#N/A,#N/A,FALSE,"Mnthly Mmbershp UC Actives";#N/A,#N/A,FALSE,"Mnthly Mmbershp UC Medicare";#N/A,#N/A,FALSE,"Mnthly Mmbershp BOB Actives";#N/A,#N/A,FALSE,"out_drug";#N/A,#N/A,FALSE,"area_adj";#N/A,#N/A,FALSE,"util_s";#N/A,#N/A,FALSE,"util_p";#N/A,#N/A,FALSE,"Care_Mg";#N/A,#N/A,FALSE,"Large Claims Non Medicare";#N/A,#N/A,FALSE,"Large Claims Medicare";#N/A,#N/A,FALSE,"UC med ctr";#N/A,#N/A,FALSE,"other phys";#N/A,#N/A,FALSE,"util_admit nmed";#N/A,#N/A,FALSE,"util_admit medr";#N/A,#N/A,FALSE,"util_admit_medc";#N/A,#N/A,FALSE,"util_clms nmed";#N/A,#N/A,FALSE,"util_clms medr";#N/A,#N/A,FALSE,"util_clms_medc";#N/A,#N/A,FALSE,"cap_nmed";#N/A,#N/A,FALSE,"cap_med";#N/A,#N/A,FALSE,"cap_medc";#N/A,#N/A,FALSE,"rx_nmed_uc";#N/A,#N/A,FALSE,"mo_nmed";#N/A,#N/A,FALSE,"rx_med_uc";#N/A,#N/A,FALSE,"mo_med_uc";#N/A,#N/A,FALSE,"rx_diag_uc";#N/A,#N/A,FALSE,"rx_diag_med_uc";#N/A,#N/A,FALSE,"GHAA";#N/A,#N/A,FALSE,"HEDIS"}</definedName>
    <definedName name="wrn.renewal." hidden="1">{#N/A,#N/A,FALSE,"Non Medicare Results UC";#N/A,#N/A,FALSE,"Non Medicare Projection UC";#N/A,#N/A,FALSE,"Non Medicare Results BOB";#N/A,#N/A,FALSE,"Non Medicare Projection BOB";#N/A,#N/A,FALSE,"Medicare Risk Results UC";#N/A,#N/A,FALSE,"Medicare Risk Projection UC";#N/A,#N/A,FALSE,"Medicare Risk Results BOB";#N/A,#N/A,FALSE,"Medicare Risk Projection BOB";#N/A,#N/A,FALSE,"Medicare Cost Results UC";#N/A,#N/A,FALSE,"Medicare Cost Projection UC";#N/A,#N/A,FALSE,"Medicare Cost Results BOB";#N/A,#N/A,FALSE,"Medicare Cost Projection BOB";#N/A,#N/A,FALSE,"pmpm";#N/A,#N/A,FALSE,"Trend";#N/A,#N/A,FALSE,"Enrollment by Tier";#N/A,#N/A,FALSE,"Mnthly Mmbershp UC Actives";#N/A,#N/A,FALSE,"Mnthly Mmbershp UC Medicare";#N/A,#N/A,FALSE,"Mnthly Mmbershp BOB Actives";#N/A,#N/A,FALSE,"out_drug";#N/A,#N/A,FALSE,"area_adj";#N/A,#N/A,FALSE,"util_s";#N/A,#N/A,FALSE,"util_p";#N/A,#N/A,FALSE,"Care_Mg";#N/A,#N/A,FALSE,"Large Claims Non Medicare";#N/A,#N/A,FALSE,"Large Claims Medicare";#N/A,#N/A,FALSE,"UC med ctr";#N/A,#N/A,FALSE,"other phys";#N/A,#N/A,FALSE,"util_admit nmed";#N/A,#N/A,FALSE,"util_admit medr";#N/A,#N/A,FALSE,"util_admit_medc";#N/A,#N/A,FALSE,"util_clms nmed";#N/A,#N/A,FALSE,"util_clms medr";#N/A,#N/A,FALSE,"util_clms_medc";#N/A,#N/A,FALSE,"cap_nmed";#N/A,#N/A,FALSE,"cap_med";#N/A,#N/A,FALSE,"cap_medc";#N/A,#N/A,FALSE,"rx_nmed_uc";#N/A,#N/A,FALSE,"mo_nmed";#N/A,#N/A,FALSE,"rx_med_uc";#N/A,#N/A,FALSE,"mo_med_uc";#N/A,#N/A,FALSE,"rx_diag_uc";#N/A,#N/A,FALSE,"rx_diag_med_uc";#N/A,#N/A,FALSE,"GHAA";#N/A,#N/A,FALSE,"HEDIS"}</definedName>
    <definedName name="wrn.util." localSheetId="3" hidden="1">{#N/A,#N/A,FALSE,"trend"}</definedName>
    <definedName name="wrn.util." localSheetId="2" hidden="1">{#N/A,#N/A,FALSE,"trend"}</definedName>
    <definedName name="wrn.util." hidden="1">{#N/A,#N/A,FALSE,"trend"}</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7" i="6" l="1"/>
  <c r="A3" i="6"/>
  <c r="E49" i="5"/>
  <c r="C49" i="5"/>
  <c r="B49" i="5"/>
  <c r="D48" i="5"/>
  <c r="F48" i="5" s="1"/>
  <c r="D47" i="5"/>
  <c r="F47" i="5" s="1"/>
  <c r="D46" i="5"/>
  <c r="F46" i="5" s="1"/>
  <c r="D45" i="5"/>
  <c r="F45" i="5" s="1"/>
  <c r="D44" i="5"/>
  <c r="F44" i="5" s="1"/>
  <c r="D43" i="5"/>
  <c r="F43" i="5" s="1"/>
  <c r="D42" i="5"/>
  <c r="E39" i="5"/>
  <c r="C39" i="5"/>
  <c r="C51" i="5" s="1"/>
  <c r="B39" i="5"/>
  <c r="D38" i="5"/>
  <c r="F38" i="5" s="1"/>
  <c r="D37" i="5"/>
  <c r="F37" i="5" s="1"/>
  <c r="E34" i="5"/>
  <c r="C34" i="5"/>
  <c r="B34" i="5"/>
  <c r="D33" i="5"/>
  <c r="F33" i="5" s="1"/>
  <c r="D31" i="5"/>
  <c r="F31" i="5" s="1"/>
  <c r="D30" i="5"/>
  <c r="F30" i="5" s="1"/>
  <c r="D29" i="5"/>
  <c r="F29" i="5" s="1"/>
  <c r="D27" i="5"/>
  <c r="F27" i="5" s="1"/>
  <c r="D26" i="5"/>
  <c r="F26" i="5" s="1"/>
  <c r="D25" i="5"/>
  <c r="F25" i="5" s="1"/>
  <c r="D23" i="5"/>
  <c r="F23" i="5" s="1"/>
  <c r="D22" i="5"/>
  <c r="F22" i="5" s="1"/>
  <c r="D21" i="5"/>
  <c r="F21" i="5" s="1"/>
  <c r="D20" i="5"/>
  <c r="F20" i="5" s="1"/>
  <c r="D19" i="5"/>
  <c r="F19" i="5" s="1"/>
  <c r="D18" i="5"/>
  <c r="F18" i="5" s="1"/>
  <c r="D17" i="5"/>
  <c r="F17" i="5" s="1"/>
  <c r="E13" i="5"/>
  <c r="C13" i="5"/>
  <c r="B13" i="5"/>
  <c r="B55" i="5" s="1"/>
  <c r="D12" i="5"/>
  <c r="F12" i="5" s="1"/>
  <c r="D11" i="5"/>
  <c r="F11" i="5" s="1"/>
  <c r="D10" i="5"/>
  <c r="A3" i="5"/>
  <c r="C35" i="4"/>
  <c r="B32" i="4"/>
  <c r="C12" i="4"/>
  <c r="E16" i="2"/>
  <c r="E11" i="2"/>
  <c r="D49" i="5" l="1"/>
  <c r="F49" i="5" s="1"/>
  <c r="E51" i="5"/>
  <c r="F42" i="5"/>
  <c r="D13" i="5"/>
  <c r="D57" i="5" s="1"/>
  <c r="F10" i="5"/>
  <c r="B51" i="5"/>
  <c r="B56" i="5"/>
  <c r="F13" i="5"/>
  <c r="D39" i="5"/>
  <c r="F39" i="5" s="1"/>
  <c r="D34" i="5"/>
  <c r="F34" i="5" s="1"/>
  <c r="B57" i="5"/>
  <c r="D51" i="5" l="1"/>
  <c r="D56" i="5"/>
  <c r="D55" i="5"/>
  <c r="F57" i="5"/>
  <c r="F51" i="5"/>
  <c r="F56" i="5"/>
  <c r="F55" i="5"/>
</calcChain>
</file>

<file path=xl/sharedStrings.xml><?xml version="1.0" encoding="utf-8"?>
<sst xmlns="http://schemas.openxmlformats.org/spreadsheetml/2006/main" count="179" uniqueCount="120">
  <si>
    <t>State of Louisiana Department of Health</t>
  </si>
  <si>
    <t>CY 2024 Income Statement Supplemental</t>
  </si>
  <si>
    <t>Dental Managed Care Organization Attestation</t>
  </si>
  <si>
    <t>Dental Plans</t>
  </si>
  <si>
    <t>Health_Plan_Long</t>
  </si>
  <si>
    <t>Filepath for Client Version</t>
  </si>
  <si>
    <t>&lt; Please select DCO Name from dropdown &gt;</t>
  </si>
  <si>
    <t>Filepath\:</t>
  </si>
  <si>
    <t>S:\Client_Projects\LDH\3.027-LDH29\yy-Deliverables\12 - FINAL AUP Documents</t>
  </si>
  <si>
    <t>DentaQuest</t>
  </si>
  <si>
    <t>Filename:</t>
  </si>
  <si>
    <t>CY 2024 DFRG AUP Supplemental Request - 20250321</t>
  </si>
  <si>
    <t>MCNA Insurance Company</t>
  </si>
  <si>
    <t>File Type:</t>
  </si>
  <si>
    <t>.xlsb</t>
  </si>
  <si>
    <t xml:space="preserve">File Path for Client Version: </t>
  </si>
  <si>
    <t>Last Run By:</t>
  </si>
  <si>
    <t>Amber Kerstiens</t>
  </si>
  <si>
    <t>Start Macro:</t>
  </si>
  <si>
    <t>End Macro:</t>
  </si>
  <si>
    <t>Service Dates</t>
  </si>
  <si>
    <t>Run Time:</t>
  </si>
  <si>
    <t/>
  </si>
  <si>
    <t>Last Month</t>
  </si>
  <si>
    <t>Worksheet</t>
  </si>
  <si>
    <t>Client Version</t>
  </si>
  <si>
    <t>Allow Filters</t>
  </si>
  <si>
    <t>&lt; Please select the service dates from dropdown &gt;</t>
  </si>
  <si>
    <t>N/A</t>
  </si>
  <si>
    <t>QRM</t>
  </si>
  <si>
    <t>Delete</t>
  </si>
  <si>
    <t>Disallow</t>
  </si>
  <si>
    <t>January 1, 2023 through December 31, 2024</t>
  </si>
  <si>
    <t>Lookups</t>
  </si>
  <si>
    <t>Hide</t>
  </si>
  <si>
    <t>ReadMe</t>
  </si>
  <si>
    <t>Show</t>
  </si>
  <si>
    <t>Attestation</t>
  </si>
  <si>
    <t>Annual Income Stmt Recon</t>
  </si>
  <si>
    <t>Income Statement Adjustments</t>
  </si>
  <si>
    <t>Allow</t>
  </si>
  <si>
    <t>Password:</t>
  </si>
  <si>
    <t>0032LDH29</t>
  </si>
  <si>
    <t>Income Statement Line Description</t>
  </si>
  <si>
    <t>Adjustment Type</t>
  </si>
  <si>
    <t>Capitation Payments</t>
  </si>
  <si>
    <t>DCO Adjustment</t>
  </si>
  <si>
    <t>Premium Tax</t>
  </si>
  <si>
    <t>AUP Adjustment</t>
  </si>
  <si>
    <t>Other Income</t>
  </si>
  <si>
    <t>Total Revenue</t>
  </si>
  <si>
    <t>Direct Paid</t>
  </si>
  <si>
    <t>Subcapitated Proxy Paid</t>
  </si>
  <si>
    <t>Ineligible Paid</t>
  </si>
  <si>
    <t>FQHC RHC Payments</t>
  </si>
  <si>
    <t>Lump Sum Settlements</t>
  </si>
  <si>
    <t>Expanded Benefit Expenses</t>
  </si>
  <si>
    <t>Other</t>
  </si>
  <si>
    <t>Direct Reserves</t>
  </si>
  <si>
    <t>Subcapitated Proxy Paid Reserves</t>
  </si>
  <si>
    <t>Other Pending Lump Sum Settlements</t>
  </si>
  <si>
    <t>TPL Subrogation</t>
  </si>
  <si>
    <t>Fraud and Abuse Recoveries</t>
  </si>
  <si>
    <t>Other Recoveries</t>
  </si>
  <si>
    <t>Value Added Services</t>
  </si>
  <si>
    <t>Reinsurance Premium Paid</t>
  </si>
  <si>
    <t>Reinsurance Recoveries (negative)</t>
  </si>
  <si>
    <t>Administrative Costs</t>
  </si>
  <si>
    <t>Healthcare Quality Improvement</t>
  </si>
  <si>
    <t>Fraud Recovery Activities</t>
  </si>
  <si>
    <t>Premium Tax - Capitation</t>
  </si>
  <si>
    <t>Premium Tax - Other</t>
  </si>
  <si>
    <t>Other Taxes, Fees, and Assessments</t>
  </si>
  <si>
    <t xml:space="preserve">VAS - Non Benefit Expense </t>
  </si>
  <si>
    <t>Hide--&gt;</t>
  </si>
  <si>
    <t>AUP Supplemental Request</t>
  </si>
  <si>
    <t>Copyright 2025</t>
  </si>
  <si>
    <t>CERTIFICATION STATEMENT OF</t>
  </si>
  <si>
    <t>to</t>
  </si>
  <si>
    <t>FOR THE SERVICE PERIOD COVERING DATES OF SERVICE</t>
  </si>
  <si>
    <t>Name of Preparer</t>
  </si>
  <si>
    <t>Title</t>
  </si>
  <si>
    <t>Phone Number</t>
  </si>
  <si>
    <t>E-mail Address</t>
  </si>
  <si>
    <t>&lt;---Warning</t>
  </si>
  <si>
    <t xml:space="preserve">I hereby attest that the information submitted in the reports herein is current, complete and accurate to the best of my knowledge.  I understand that whoever knowingly and willfully makes or causes to be made a false statement or representation on the reports may be prosecuted under the applicable state laws. In addition, knowingly and willfully failing to fully and accurately disclose the information requested may result in denial of a request to participate, or where the entity already participates, a termination of a DCO's agreement or contract with the Louisiana Department of Health/Bureau of Health Services Financing (LDH). I understand that should LDH determine the submitted information is inaccurate, untrue, or incomplete, the DCO may be subject to monetary penalties or sanctions and/or fines as outlined in the Contract.  Failure to sign a Certification Statement will result in LDH non acceptance of the attached reports. </t>
  </si>
  <si>
    <t>.</t>
  </si>
  <si>
    <t>I acknowledge that this AUP Supplemental Request Template ("Supplemental Request") is proprietary to Milliman.  Milliman grants my entity a limited, non-exclusive, and non-transferable license to use the Supplemental Request solely for the purpose of returning the data requested by Milliman herein (the “Purpose”).  Milliman owns the title, copyright, and other intellectual property rights in the Supplemental Request, and reserves all rights not expressly granted to my entity. The Supplemental Request is licensed, not sold. This License does not grant my entity any rights to trademarks or service marks of Milliman. My entity shall not decompile, disassemble, or otherwise reverse engineer the Supplemental Request except as otherwise permitted by applicable law notwithstanding this prohibition.  
My entity shall not use the Supplemental Request for any purpose other than the Purpose.  I will destroy any remaining copies of the Supplemental Request upon completion of the Purpose.
THE SUPPLEMENTAL REQUEST IS PROVIDED "AS-IS" AND, TO THE MAXIMUM EXTENT PERMITTED BY APPLICABLE LAW, MILLIMAN DISCLAIMS ALL GUARANTEES AND WARRANTIES, WHETHER EXPRESS, IMPLIED OR STATUTORY, REGARDING THE SUPPLEMENTAL REQUEST, INCLUDING ANY WARRANTY OF FITNESS FOR A PARTICULAR PURPOSE, TITLE, MERCHANTABILITY, AND NON-INFRINGEMENT. MILLIMAN DOES NOT WARRANT THAT THE SUPPLEMENTAL REQUEST IS SECURE, FREE FROM BUGS, VIRUSES, INTERRUPTION, ERRORS, OR OTHER SERVICE OR WEBSITE LIMITATIONS. SOME STATES DO NOT ALLOW THE EXCLUSION OF IMPLIED WARRANTIES, SO THE ABOVE EXCLUSIONS MAY NOT APPLY TO ME. IN THAT EVENT, ANY IMPLIED WARRANTIES ARE LIMITED IN DURATION TO 60 DAYS FROM THE DATE OF THIS ACKNOWLEDGMENT, AS APPLICABLE. HOWEVER, SOME STATES DO NOT ALLOW LIMITATIONS ON HOW LONG AN IMPLIED WARRANTY LASTS, SO THE ABOVE LIMITATION MAY NOT APPLY TO MY ENTITY. THIS WARRANTY GIVES MY ENTITY SPECIFIC LEGAL RIGHTS, AND I MAY HAVE OTHER RIGHTS THAT VARY FROM STATE TO STATE.</t>
  </si>
  <si>
    <t>Signature</t>
  </si>
  <si>
    <t>Date Signed</t>
  </si>
  <si>
    <t>Please embed the signed attestation in this box.</t>
  </si>
  <si>
    <r>
      <t xml:space="preserve">To embed files, click the Insert Ribbon, click </t>
    </r>
    <r>
      <rPr>
        <i/>
        <sz val="10"/>
        <rFont val="Arial"/>
        <family val="2"/>
      </rPr>
      <t>Object in the "Text" section of the Insert Ribbon</t>
    </r>
    <r>
      <rPr>
        <sz val="10"/>
        <rFont val="Arial"/>
        <family val="2"/>
      </rPr>
      <t xml:space="preserve">, click the tab </t>
    </r>
    <r>
      <rPr>
        <i/>
        <sz val="10"/>
        <rFont val="Arial"/>
        <family val="2"/>
      </rPr>
      <t>Create from File</t>
    </r>
    <r>
      <rPr>
        <sz val="10"/>
        <rFont val="Arial"/>
        <family val="2"/>
      </rPr>
      <t xml:space="preserve">, </t>
    </r>
  </si>
  <si>
    <r>
      <t xml:space="preserve"> click </t>
    </r>
    <r>
      <rPr>
        <i/>
        <sz val="10"/>
        <rFont val="Arial"/>
        <family val="2"/>
      </rPr>
      <t>Browse</t>
    </r>
    <r>
      <rPr>
        <sz val="10"/>
        <rFont val="Arial"/>
        <family val="2"/>
      </rPr>
      <t xml:space="preserve"> and then select your file and click I</t>
    </r>
    <r>
      <rPr>
        <i/>
        <sz val="10"/>
        <rFont val="Arial"/>
        <family val="2"/>
      </rPr>
      <t>nsert</t>
    </r>
    <r>
      <rPr>
        <sz val="10"/>
        <rFont val="Arial"/>
        <family val="2"/>
      </rPr>
      <t xml:space="preserve">, select the check box </t>
    </r>
    <r>
      <rPr>
        <i/>
        <sz val="10"/>
        <rFont val="Arial"/>
        <family val="2"/>
      </rPr>
      <t>Display as Icon</t>
    </r>
    <r>
      <rPr>
        <sz val="10"/>
        <rFont val="Arial"/>
        <family val="2"/>
      </rPr>
      <t xml:space="preserve">, and click </t>
    </r>
    <r>
      <rPr>
        <i/>
        <sz val="10"/>
        <rFont val="Arial"/>
        <family val="2"/>
      </rPr>
      <t>OK</t>
    </r>
    <r>
      <rPr>
        <sz val="10"/>
        <rFont val="Arial"/>
        <family val="2"/>
      </rPr>
      <t>. Once the file is</t>
    </r>
  </si>
  <si>
    <t>embedded, please drag it into this box if it not. A copy of the signed [Attestation] tab is always required to be embedded.</t>
  </si>
  <si>
    <t>CY 2024 Total Population</t>
  </si>
  <si>
    <t>CY 2024 Q4 185 Income Statement 
(Draft Annual)</t>
  </si>
  <si>
    <t>DCO Adjustments to 
Draft Annual Income Statement</t>
  </si>
  <si>
    <t>DCO CY 2024 Draft 
Annual Income Statement Totals</t>
  </si>
  <si>
    <t>CY 2024 Independent AUP Income Statement Adjustments</t>
  </si>
  <si>
    <t>Final CY 2024 Annual Income Statement</t>
  </si>
  <si>
    <t>Revenue:</t>
  </si>
  <si>
    <t>Benefit Expense</t>
  </si>
  <si>
    <t>Paid Expenses:</t>
  </si>
  <si>
    <t>Reserves:</t>
  </si>
  <si>
    <t>Recoveries:</t>
  </si>
  <si>
    <t>Other:</t>
  </si>
  <si>
    <t>Total Benefit Expense before Reinsurance</t>
  </si>
  <si>
    <t>Reinsurance:</t>
  </si>
  <si>
    <t>Total Benefit Expense after Net Reinsurance</t>
  </si>
  <si>
    <t>Non-Benefit Expense</t>
  </si>
  <si>
    <t>Total Non-Benefit Expense</t>
  </si>
  <si>
    <t>Total Underwriting Gain/Loss</t>
  </si>
  <si>
    <t>Financial Metrics</t>
  </si>
  <si>
    <t>Medical Loss, net of taxes</t>
  </si>
  <si>
    <t>Administrative Loss, net of taxes</t>
  </si>
  <si>
    <t>Underwriting Gain(Loss), net of taxes</t>
  </si>
  <si>
    <t>Line #</t>
  </si>
  <si>
    <t>Amount</t>
  </si>
  <si>
    <t>Explanation</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</si>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</sst>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_);_(* \(#,##0\);_(* &quot;-&quot;??_);_(@_)"/>
    <numFmt numFmtId="165" formatCode="&quot;$&quot;\ #,##0_);&quot;$&quot;\ \(#,##0\)"/>
    <numFmt numFmtId="166" formatCode="#,##0_);\(#,##0\);\-??_)"/>
    <numFmt numFmtId="167" formatCode="&quot;$&quot;\ #,##0.00_);&quot;$&quot;\ \(#,##0.00\)"/>
    <numFmt numFmtId="168" formatCode="0.0%"/>
  </numFmts>
  <fonts count="24">
    <font>
      <sz val="10"/>
      <color theme="1"/>
      <name val="Arial"/>
      <family val="2"/>
    </font>
    <font>
      <sz val="10"/>
      <color theme="1"/>
      <name val="Arial"/>
      <family val="2"/>
    </font>
    <font>
      <sz val="10"/>
      <color rgb="FFFF0000"/>
      <name val="Arial"/>
      <family val="2"/>
    </font>
    <font>
      <b/>
      <sz val="10"/>
      <color theme="1"/>
      <name val="Arial"/>
      <family val="2"/>
    </font>
    <font>
      <sz val="11"/>
      <color theme="1"/>
      <name val="Aptos Narrow"/>
      <family val="2"/>
      <scheme val="minor"/>
    </font>
    <font>
      <b/>
      <sz val="10"/>
      <name val="Arial"/>
      <family val="2"/>
    </font>
    <font>
      <b/>
      <sz val="12"/>
      <name val="Arial"/>
      <family val="2"/>
    </font>
    <font>
      <sz val="10"/>
      <name val="Arial"/>
      <family val="2"/>
    </font>
    <font>
      <sz val="10"/>
      <color rgb="FF0000FF"/>
      <name val="Arial"/>
      <family val="2"/>
    </font>
    <font>
      <u/>
      <sz val="10"/>
      <color theme="10"/>
      <name val="Arial"/>
      <family val="2"/>
    </font>
    <font>
      <sz val="11"/>
      <name val="Arial"/>
      <family val="2"/>
    </font>
    <font>
      <sz val="9"/>
      <color theme="1"/>
      <name val="Arial"/>
      <family val="2"/>
    </font>
    <font>
      <b/>
      <sz val="12"/>
      <color rgb="FFFFFFFF"/>
      <name val="Arial"/>
      <family val="2"/>
    </font>
    <font>
      <b/>
      <sz val="12"/>
      <color theme="0"/>
      <name val="Arial"/>
      <family val="2"/>
    </font>
    <font>
      <sz val="10"/>
      <name val="Arial Narrow"/>
      <family val="2"/>
    </font>
    <font>
      <sz val="12"/>
      <name val="Arial"/>
      <family val="2"/>
    </font>
    <font>
      <sz val="12"/>
      <color rgb="FF39414D"/>
      <name val="Arial"/>
      <family val="2"/>
    </font>
    <font>
      <sz val="11"/>
      <color rgb="FF39414D"/>
      <name val="Arial"/>
      <family val="2"/>
    </font>
    <font>
      <sz val="10"/>
      <color rgb="FF39414D"/>
      <name val="Arial"/>
      <family val="2"/>
    </font>
    <font>
      <b/>
      <sz val="10"/>
      <color indexed="10"/>
      <name val="Arial"/>
      <family val="2"/>
    </font>
    <font>
      <sz val="10"/>
      <color indexed="10"/>
      <name val="Arial"/>
      <family val="2"/>
    </font>
    <font>
      <b/>
      <sz val="10"/>
      <color rgb="FFFF0000"/>
      <name val="Arial"/>
      <family val="2"/>
    </font>
    <font>
      <i/>
      <sz val="10"/>
      <name val="Arial"/>
      <family val="2"/>
    </font>
    <font>
      <b/>
      <i/>
      <sz val="10"/>
      <name val="Arial"/>
      <family val="2"/>
    </font>
  </fonts>
  <fills count="8">
    <fill>
      <patternFill patternType="none"/>
    </fill>
    <fill>
      <patternFill patternType="gray125"/>
    </fill>
    <fill>
      <patternFill patternType="solid">
        <fgColor rgb="FF0A4977"/>
        <bgColor indexed="64"/>
      </patternFill>
    </fill>
    <fill>
      <patternFill patternType="solid">
        <fgColor rgb="FFA5BA9C"/>
        <bgColor indexed="64"/>
      </patternFill>
    </fill>
    <fill>
      <patternFill patternType="solid">
        <fgColor rgb="FFE8EAEA"/>
        <bgColor indexed="64"/>
      </patternFill>
    </fill>
    <fill>
      <patternFill patternType="solid">
        <fgColor rgb="FFC6C9CA"/>
        <bgColor indexed="64"/>
      </patternFill>
    </fill>
    <fill>
      <patternFill patternType="solid">
        <fgColor theme="9" tint="0.59999389629810485"/>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auto="1"/>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rgb="FF727A7D"/>
      </bottom>
      <diagonal/>
    </border>
    <border>
      <left/>
      <right style="medium">
        <color indexed="64"/>
      </right>
      <top/>
      <bottom style="thin">
        <color rgb="FF727A7D"/>
      </bottom>
      <diagonal/>
    </border>
    <border>
      <left/>
      <right/>
      <top style="thin">
        <color rgb="FF727A7D"/>
      </top>
      <bottom style="medium">
        <color indexed="64"/>
      </bottom>
      <diagonal/>
    </border>
  </borders>
  <cellStyleXfs count="11">
    <xf numFmtId="0" fontId="0" fillId="0" borderId="0"/>
    <xf numFmtId="0" fontId="4" fillId="0" borderId="0"/>
    <xf numFmtId="0" fontId="4" fillId="0" borderId="0"/>
    <xf numFmtId="0" fontId="4" fillId="0" borderId="0"/>
    <xf numFmtId="0" fontId="9" fillId="0" borderId="0" applyNumberFormat="0" applyFill="0" applyBorder="0" applyAlignment="0" applyProtection="0"/>
    <xf numFmtId="0" fontId="7" fillId="0" borderId="0"/>
    <xf numFmtId="0" fontId="11" fillId="0" borderId="0"/>
    <xf numFmtId="0" fontId="14" fillId="0" borderId="0"/>
    <xf numFmtId="43" fontId="4"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cellStyleXfs>
  <cellXfs count="155">
    <xf numFmtId="0" fontId="0" fillId="0" borderId="0" xfId="0"/>
    <xf numFmtId="0" fontId="6" fillId="0" borderId="1" xfId="0" applyFont="1" applyBorder="1" applyProtection="1">
      <protection hidden="1"/>
    </xf>
    <xf numFmtId="0" fontId="6" fillId="0" borderId="4" xfId="0" applyFont="1" applyBorder="1" applyProtection="1">
      <protection hidden="1"/>
    </xf>
    <xf numFmtId="0" fontId="5" fillId="0" borderId="0" xfId="0" applyFont="1"/>
    <xf numFmtId="0" fontId="7" fillId="0" borderId="0" xfId="0" applyFont="1"/>
    <xf numFmtId="0" fontId="8" fillId="0" borderId="10" xfId="0" applyFont="1" applyBorder="1"/>
    <xf numFmtId="0" fontId="9" fillId="0" borderId="0" xfId="4" applyBorder="1"/>
    <xf numFmtId="0" fontId="8" fillId="0" borderId="14" xfId="0" applyFont="1" applyBorder="1"/>
    <xf numFmtId="0" fontId="1" fillId="0" borderId="0" xfId="0" applyFont="1"/>
    <xf numFmtId="47" fontId="7" fillId="0" borderId="0" xfId="0" applyNumberFormat="1" applyFont="1"/>
    <xf numFmtId="0" fontId="3" fillId="0" borderId="0" xfId="0" applyFont="1"/>
    <xf numFmtId="0" fontId="0" fillId="0" borderId="0" xfId="0" quotePrefix="1"/>
    <xf numFmtId="0" fontId="8" fillId="0" borderId="14" xfId="0" applyFont="1" applyBorder="1" applyAlignment="1">
      <alignment horizontal="right"/>
    </xf>
    <xf numFmtId="14" fontId="8" fillId="0" borderId="14" xfId="0" applyNumberFormat="1" applyFont="1" applyBorder="1"/>
    <xf numFmtId="0" fontId="8" fillId="0" borderId="0" xfId="0" applyFont="1"/>
    <xf numFmtId="0" fontId="10" fillId="0" borderId="0" xfId="5" applyFont="1" applyProtection="1">
      <protection hidden="1"/>
    </xf>
    <xf numFmtId="0" fontId="7" fillId="0" borderId="0" xfId="5" applyProtection="1">
      <protection hidden="1"/>
    </xf>
    <xf numFmtId="0" fontId="6" fillId="0" borderId="4" xfId="5" applyFont="1" applyBorder="1" applyProtection="1">
      <protection hidden="1"/>
    </xf>
    <xf numFmtId="0" fontId="7" fillId="0" borderId="0" xfId="5" applyAlignment="1" applyProtection="1">
      <alignment vertical="center"/>
      <protection hidden="1"/>
    </xf>
    <xf numFmtId="0" fontId="12" fillId="2" borderId="15" xfId="6" applyFont="1" applyFill="1" applyBorder="1" applyAlignment="1">
      <alignment horizontal="centerContinuous"/>
    </xf>
    <xf numFmtId="0" fontId="13" fillId="2" borderId="16" xfId="6" applyFont="1" applyFill="1" applyBorder="1" applyAlignment="1">
      <alignment horizontal="centerContinuous"/>
    </xf>
    <xf numFmtId="0" fontId="13" fillId="2" borderId="17" xfId="6" applyFont="1" applyFill="1" applyBorder="1" applyAlignment="1">
      <alignment horizontal="centerContinuous"/>
    </xf>
    <xf numFmtId="0" fontId="15" fillId="3" borderId="16" xfId="7" applyFont="1" applyFill="1" applyBorder="1" applyAlignment="1" applyProtection="1">
      <alignment horizontal="centerContinuous"/>
      <protection hidden="1"/>
    </xf>
    <xf numFmtId="0" fontId="7" fillId="0" borderId="0" xfId="5"/>
    <xf numFmtId="0" fontId="15" fillId="3" borderId="17" xfId="7" applyFont="1" applyFill="1" applyBorder="1" applyAlignment="1" applyProtection="1">
      <alignment horizontal="centerContinuous"/>
      <protection hidden="1"/>
    </xf>
    <xf numFmtId="0" fontId="6" fillId="0" borderId="1" xfId="5" applyFont="1" applyBorder="1" applyProtection="1">
      <protection hidden="1"/>
    </xf>
    <xf numFmtId="0" fontId="16" fillId="0" borderId="2" xfId="5" applyFont="1" applyBorder="1" applyProtection="1">
      <protection hidden="1"/>
    </xf>
    <xf numFmtId="0" fontId="17" fillId="0" borderId="2" xfId="5" applyFont="1" applyBorder="1" applyProtection="1">
      <protection hidden="1"/>
    </xf>
    <xf numFmtId="0" fontId="17" fillId="0" borderId="3" xfId="5" applyFont="1" applyBorder="1" applyProtection="1">
      <protection hidden="1"/>
    </xf>
    <xf numFmtId="0" fontId="16" fillId="0" borderId="0" xfId="5" applyFont="1" applyProtection="1">
      <protection hidden="1"/>
    </xf>
    <xf numFmtId="0" fontId="17" fillId="0" borderId="0" xfId="5" applyFont="1" applyProtection="1">
      <protection hidden="1"/>
    </xf>
    <xf numFmtId="0" fontId="17" fillId="0" borderId="5" xfId="5" applyFont="1" applyBorder="1" applyProtection="1">
      <protection hidden="1"/>
    </xf>
    <xf numFmtId="0" fontId="18" fillId="0" borderId="0" xfId="5" applyFont="1" applyProtection="1">
      <protection hidden="1"/>
    </xf>
    <xf numFmtId="0" fontId="7" fillId="0" borderId="4" xfId="5" applyBorder="1" applyAlignment="1" applyProtection="1">
      <alignment vertical="center"/>
      <protection hidden="1"/>
    </xf>
    <xf numFmtId="0" fontId="18" fillId="0" borderId="0" xfId="5" applyFont="1" applyAlignment="1">
      <alignment horizontal="right"/>
    </xf>
    <xf numFmtId="0" fontId="18" fillId="0" borderId="5" xfId="5" applyFont="1" applyBorder="1" applyAlignment="1">
      <alignment horizontal="right"/>
    </xf>
    <xf numFmtId="0" fontId="7" fillId="0" borderId="4" xfId="5" applyBorder="1" applyProtection="1">
      <protection hidden="1"/>
    </xf>
    <xf numFmtId="0" fontId="7" fillId="0" borderId="5" xfId="5" applyBorder="1" applyProtection="1">
      <protection hidden="1"/>
    </xf>
    <xf numFmtId="0" fontId="7" fillId="0" borderId="0" xfId="5" applyAlignment="1" applyProtection="1">
      <alignment horizontal="centerContinuous"/>
      <protection hidden="1"/>
    </xf>
    <xf numFmtId="0" fontId="19" fillId="0" borderId="0" xfId="5" applyFont="1" applyProtection="1">
      <protection hidden="1"/>
    </xf>
    <xf numFmtId="0" fontId="20" fillId="0" borderId="0" xfId="5" applyFont="1" applyAlignment="1" applyProtection="1">
      <alignment horizontal="centerContinuous"/>
      <protection hidden="1"/>
    </xf>
    <xf numFmtId="0" fontId="7" fillId="0" borderId="0" xfId="5" quotePrefix="1" applyAlignment="1" applyProtection="1">
      <alignment horizontal="centerContinuous"/>
      <protection hidden="1"/>
    </xf>
    <xf numFmtId="0" fontId="6" fillId="0" borderId="0" xfId="5" applyFont="1" applyAlignment="1" applyProtection="1">
      <alignment horizontal="centerContinuous"/>
      <protection hidden="1"/>
    </xf>
    <xf numFmtId="0" fontId="15" fillId="0" borderId="0" xfId="5" applyFont="1" applyAlignment="1" applyProtection="1">
      <alignment horizontal="centerContinuous"/>
      <protection hidden="1"/>
    </xf>
    <xf numFmtId="0" fontId="7" fillId="0" borderId="5" xfId="5" applyBorder="1"/>
    <xf numFmtId="14" fontId="2" fillId="0" borderId="0" xfId="5" applyNumberFormat="1" applyFont="1" applyProtection="1">
      <protection hidden="1"/>
    </xf>
    <xf numFmtId="0" fontId="2" fillId="0" borderId="0" xfId="5" applyFont="1" applyProtection="1">
      <protection hidden="1"/>
    </xf>
    <xf numFmtId="0" fontId="20" fillId="0" borderId="0" xfId="5" applyFont="1" applyProtection="1">
      <protection hidden="1"/>
    </xf>
    <xf numFmtId="0" fontId="5" fillId="0" borderId="0" xfId="5" applyFont="1" applyProtection="1">
      <protection hidden="1"/>
    </xf>
    <xf numFmtId="0" fontId="7" fillId="0" borderId="0" xfId="5" quotePrefix="1" applyProtection="1">
      <protection hidden="1"/>
    </xf>
    <xf numFmtId="0" fontId="21" fillId="0" borderId="0" xfId="5" applyFont="1" applyAlignment="1" applyProtection="1">
      <alignment horizontal="centerContinuous"/>
      <protection hidden="1"/>
    </xf>
    <xf numFmtId="0" fontId="7" fillId="0" borderId="5" xfId="5" applyBorder="1" applyAlignment="1" applyProtection="1">
      <alignment horizontal="centerContinuous"/>
      <protection hidden="1"/>
    </xf>
    <xf numFmtId="0" fontId="2" fillId="0" borderId="0" xfId="5" applyFont="1" applyAlignment="1" applyProtection="1">
      <alignment horizontal="centerContinuous"/>
      <protection hidden="1"/>
    </xf>
    <xf numFmtId="0" fontId="5" fillId="0" borderId="5" xfId="5" applyFont="1" applyBorder="1" applyAlignment="1" applyProtection="1">
      <alignment horizontal="justify" vertical="top" wrapText="1"/>
      <protection hidden="1"/>
    </xf>
    <xf numFmtId="0" fontId="7" fillId="0" borderId="7" xfId="5" applyBorder="1" applyProtection="1">
      <protection hidden="1"/>
    </xf>
    <xf numFmtId="0" fontId="7" fillId="0" borderId="8" xfId="5" applyBorder="1" applyProtection="1">
      <protection hidden="1"/>
    </xf>
    <xf numFmtId="0" fontId="7" fillId="0" borderId="9" xfId="5" applyBorder="1" applyProtection="1">
      <protection hidden="1"/>
    </xf>
    <xf numFmtId="0" fontId="5" fillId="5" borderId="1" xfId="5" applyFont="1" applyFill="1" applyBorder="1" applyAlignment="1">
      <alignment horizontal="centerContinuous"/>
    </xf>
    <xf numFmtId="0" fontId="7" fillId="5" borderId="2" xfId="5" applyFill="1" applyBorder="1" applyAlignment="1">
      <alignment horizontal="centerContinuous"/>
    </xf>
    <xf numFmtId="0" fontId="7" fillId="5" borderId="3" xfId="5" applyFill="1" applyBorder="1" applyAlignment="1">
      <alignment horizontal="centerContinuous"/>
    </xf>
    <xf numFmtId="0" fontId="7" fillId="5" borderId="4" xfId="5" applyFill="1" applyBorder="1"/>
    <xf numFmtId="0" fontId="7" fillId="5" borderId="0" xfId="5" applyFill="1"/>
    <xf numFmtId="0" fontId="7" fillId="5" borderId="5" xfId="5" applyFill="1" applyBorder="1"/>
    <xf numFmtId="0" fontId="7" fillId="5" borderId="7" xfId="5" applyFill="1" applyBorder="1"/>
    <xf numFmtId="0" fontId="7" fillId="5" borderId="8" xfId="5" applyFill="1" applyBorder="1"/>
    <xf numFmtId="0" fontId="7" fillId="5" borderId="9" xfId="5" applyFill="1" applyBorder="1"/>
    <xf numFmtId="0" fontId="6" fillId="0" borderId="0" xfId="5" applyFont="1"/>
    <xf numFmtId="0" fontId="7" fillId="5" borderId="1" xfId="5" applyFill="1" applyBorder="1" applyProtection="1">
      <protection hidden="1"/>
    </xf>
    <xf numFmtId="0" fontId="5" fillId="5" borderId="18" xfId="5" applyFont="1" applyFill="1" applyBorder="1" applyAlignment="1" applyProtection="1">
      <alignment horizontal="centerContinuous" vertical="center" wrapText="1"/>
      <protection hidden="1"/>
    </xf>
    <xf numFmtId="0" fontId="5" fillId="5" borderId="19" xfId="5" applyFont="1" applyFill="1" applyBorder="1" applyAlignment="1" applyProtection="1">
      <alignment horizontal="centerContinuous" wrapText="1"/>
      <protection hidden="1"/>
    </xf>
    <xf numFmtId="0" fontId="5" fillId="5" borderId="20" xfId="5" applyFont="1" applyFill="1" applyBorder="1" applyAlignment="1" applyProtection="1">
      <alignment horizontal="centerContinuous" wrapText="1"/>
      <protection hidden="1"/>
    </xf>
    <xf numFmtId="0" fontId="5" fillId="5" borderId="7" xfId="5" applyFont="1" applyFill="1" applyBorder="1" applyAlignment="1" applyProtection="1">
      <alignment horizontal="center" wrapText="1"/>
      <protection hidden="1"/>
    </xf>
    <xf numFmtId="0" fontId="5" fillId="5" borderId="21" xfId="5" applyFont="1" applyFill="1" applyBorder="1" applyAlignment="1" applyProtection="1">
      <alignment horizontal="center" vertical="center" wrapText="1"/>
      <protection hidden="1"/>
    </xf>
    <xf numFmtId="0" fontId="5" fillId="5" borderId="22" xfId="5" applyFont="1" applyFill="1" applyBorder="1" applyAlignment="1" applyProtection="1">
      <alignment horizontal="center" vertical="center" wrapText="1"/>
      <protection hidden="1"/>
    </xf>
    <xf numFmtId="0" fontId="5" fillId="5" borderId="23" xfId="5" applyFont="1" applyFill="1" applyBorder="1" applyAlignment="1" applyProtection="1">
      <alignment horizontal="center" vertical="center" wrapText="1"/>
      <protection hidden="1"/>
    </xf>
    <xf numFmtId="0" fontId="7" fillId="0" borderId="4" xfId="5" applyBorder="1"/>
    <xf numFmtId="0" fontId="7" fillId="0" borderId="20" xfId="5" applyBorder="1" applyProtection="1">
      <protection hidden="1"/>
    </xf>
    <xf numFmtId="49" fontId="5" fillId="0" borderId="4" xfId="5" applyNumberFormat="1" applyFont="1" applyBorder="1" applyProtection="1">
      <protection hidden="1"/>
    </xf>
    <xf numFmtId="164" fontId="7" fillId="0" borderId="4" xfId="8" applyNumberFormat="1" applyFont="1" applyBorder="1" applyProtection="1"/>
    <xf numFmtId="164" fontId="7" fillId="0" borderId="0" xfId="8" applyNumberFormat="1" applyFont="1" applyBorder="1" applyProtection="1"/>
    <xf numFmtId="164" fontId="7" fillId="0" borderId="24" xfId="8" applyNumberFormat="1" applyFont="1" applyBorder="1" applyProtection="1"/>
    <xf numFmtId="49" fontId="7" fillId="0" borderId="4" xfId="0" applyNumberFormat="1" applyFont="1" applyBorder="1" applyAlignment="1" applyProtection="1">
      <alignment horizontal="left" indent="1"/>
      <protection hidden="1"/>
    </xf>
    <xf numFmtId="165" fontId="7" fillId="4" borderId="4" xfId="8" applyNumberFormat="1" applyFont="1" applyFill="1" applyBorder="1" applyProtection="1">
      <protection locked="0"/>
    </xf>
    <xf numFmtId="165" fontId="7" fillId="4" borderId="0" xfId="8" applyNumberFormat="1" applyFont="1" applyFill="1" applyBorder="1" applyProtection="1">
      <protection locked="0"/>
    </xf>
    <xf numFmtId="165" fontId="7" fillId="0" borderId="0" xfId="8" applyNumberFormat="1" applyFont="1" applyBorder="1" applyProtection="1"/>
    <xf numFmtId="165" fontId="7" fillId="0" borderId="24" xfId="8" applyNumberFormat="1" applyFont="1" applyBorder="1" applyProtection="1"/>
    <xf numFmtId="166" fontId="7" fillId="0" borderId="0" xfId="8" applyNumberFormat="1" applyFont="1" applyBorder="1" applyProtection="1"/>
    <xf numFmtId="166" fontId="7" fillId="0" borderId="24" xfId="8" applyNumberFormat="1" applyFont="1" applyBorder="1" applyProtection="1"/>
    <xf numFmtId="0" fontId="5" fillId="5" borderId="25" xfId="5" applyFont="1" applyFill="1" applyBorder="1" applyAlignment="1" applyProtection="1">
      <alignment horizontal="left" wrapText="1" indent="2"/>
      <protection hidden="1"/>
    </xf>
    <xf numFmtId="165" fontId="5" fillId="5" borderId="25" xfId="8" applyNumberFormat="1" applyFont="1" applyFill="1" applyBorder="1" applyAlignment="1" applyProtection="1">
      <alignment horizontal="right"/>
    </xf>
    <xf numFmtId="165" fontId="5" fillId="5" borderId="6" xfId="8" applyNumberFormat="1" applyFont="1" applyFill="1" applyBorder="1" applyAlignment="1" applyProtection="1">
      <alignment horizontal="right"/>
    </xf>
    <xf numFmtId="165" fontId="5" fillId="5" borderId="26" xfId="8" applyNumberFormat="1" applyFont="1" applyFill="1" applyBorder="1" applyAlignment="1" applyProtection="1">
      <alignment horizontal="right"/>
    </xf>
    <xf numFmtId="49" fontId="7" fillId="0" borderId="4" xfId="5" applyNumberFormat="1" applyBorder="1" applyProtection="1">
      <protection hidden="1"/>
    </xf>
    <xf numFmtId="0" fontId="5" fillId="0" borderId="4" xfId="5" applyFont="1" applyBorder="1" applyAlignment="1" applyProtection="1">
      <alignment horizontal="left" indent="1"/>
      <protection hidden="1"/>
    </xf>
    <xf numFmtId="0" fontId="7" fillId="0" borderId="4" xfId="0" applyFont="1" applyBorder="1" applyAlignment="1" applyProtection="1">
      <alignment horizontal="left" indent="2"/>
      <protection hidden="1"/>
    </xf>
    <xf numFmtId="165" fontId="7" fillId="0" borderId="0" xfId="5" applyNumberFormat="1"/>
    <xf numFmtId="165" fontId="7" fillId="0" borderId="24" xfId="5" applyNumberFormat="1" applyBorder="1"/>
    <xf numFmtId="166" fontId="7" fillId="0" borderId="0" xfId="5" applyNumberFormat="1"/>
    <xf numFmtId="166" fontId="7" fillId="0" borderId="24" xfId="5" applyNumberFormat="1" applyBorder="1"/>
    <xf numFmtId="164" fontId="0" fillId="0" borderId="0" xfId="8" applyNumberFormat="1" applyFont="1" applyBorder="1" applyProtection="1"/>
    <xf numFmtId="164" fontId="0" fillId="0" borderId="24" xfId="8" applyNumberFormat="1" applyFont="1" applyBorder="1" applyProtection="1"/>
    <xf numFmtId="164" fontId="0" fillId="0" borderId="4" xfId="8" applyNumberFormat="1" applyFont="1" applyBorder="1" applyProtection="1"/>
    <xf numFmtId="166" fontId="5" fillId="0" borderId="4" xfId="8" applyNumberFormat="1" applyFont="1" applyBorder="1" applyProtection="1"/>
    <xf numFmtId="166" fontId="5" fillId="0" borderId="0" xfId="8" applyNumberFormat="1" applyFont="1" applyBorder="1" applyProtection="1"/>
    <xf numFmtId="166" fontId="5" fillId="0" borderId="24" xfId="8" applyNumberFormat="1" applyFont="1" applyBorder="1" applyProtection="1"/>
    <xf numFmtId="164" fontId="5" fillId="0" borderId="4" xfId="8" applyNumberFormat="1" applyFont="1" applyBorder="1" applyProtection="1"/>
    <xf numFmtId="164" fontId="5" fillId="0" borderId="0" xfId="8" applyNumberFormat="1" applyFont="1" applyBorder="1" applyProtection="1"/>
    <xf numFmtId="164" fontId="5" fillId="0" borderId="24" xfId="8" applyNumberFormat="1" applyFont="1" applyBorder="1" applyProtection="1"/>
    <xf numFmtId="0" fontId="5" fillId="5" borderId="25" xfId="5" applyFont="1" applyFill="1" applyBorder="1" applyAlignment="1" applyProtection="1">
      <alignment horizontal="left" wrapText="1" indent="3"/>
      <protection hidden="1"/>
    </xf>
    <xf numFmtId="0" fontId="7" fillId="0" borderId="4" xfId="5" applyBorder="1" applyAlignment="1" applyProtection="1">
      <alignment horizontal="left" indent="1"/>
      <protection hidden="1"/>
    </xf>
    <xf numFmtId="0" fontId="7" fillId="0" borderId="4" xfId="0" applyFont="1" applyBorder="1" applyAlignment="1" applyProtection="1">
      <alignment horizontal="left" indent="1"/>
      <protection hidden="1"/>
    </xf>
    <xf numFmtId="164" fontId="7" fillId="0" borderId="0" xfId="8" applyNumberFormat="1" applyFont="1" applyBorder="1" applyAlignment="1" applyProtection="1">
      <alignment horizontal="left" indent="1"/>
    </xf>
    <xf numFmtId="0" fontId="0" fillId="0" borderId="4" xfId="0" applyBorder="1" applyAlignment="1" applyProtection="1">
      <alignment horizontal="left" indent="1"/>
      <protection hidden="1"/>
    </xf>
    <xf numFmtId="0" fontId="5" fillId="5" borderId="21" xfId="5" applyFont="1" applyFill="1" applyBorder="1" applyAlignment="1" applyProtection="1">
      <alignment horizontal="left" wrapText="1" indent="2"/>
      <protection hidden="1"/>
    </xf>
    <xf numFmtId="165" fontId="5" fillId="5" borderId="21" xfId="8" applyNumberFormat="1" applyFont="1" applyFill="1" applyBorder="1" applyAlignment="1" applyProtection="1">
      <alignment horizontal="right"/>
    </xf>
    <xf numFmtId="165" fontId="5" fillId="5" borderId="22" xfId="8" applyNumberFormat="1" applyFont="1" applyFill="1" applyBorder="1" applyAlignment="1" applyProtection="1">
      <alignment horizontal="right"/>
    </xf>
    <xf numFmtId="165" fontId="5" fillId="5" borderId="23" xfId="8" applyNumberFormat="1" applyFont="1" applyFill="1" applyBorder="1" applyAlignment="1" applyProtection="1">
      <alignment horizontal="right"/>
    </xf>
    <xf numFmtId="167" fontId="7" fillId="0" borderId="0" xfId="5" applyNumberFormat="1" applyProtection="1">
      <protection hidden="1"/>
    </xf>
    <xf numFmtId="0" fontId="5" fillId="6" borderId="27" xfId="5" applyFont="1" applyFill="1" applyBorder="1" applyAlignment="1" applyProtection="1">
      <alignment horizontal="center" wrapText="1"/>
      <protection hidden="1"/>
    </xf>
    <xf numFmtId="0" fontId="5" fillId="6" borderId="11" xfId="5" applyFont="1" applyFill="1" applyBorder="1" applyAlignment="1" applyProtection="1">
      <alignment horizontal="center" wrapText="1"/>
      <protection hidden="1"/>
    </xf>
    <xf numFmtId="0" fontId="5" fillId="6" borderId="12" xfId="5" applyFont="1" applyFill="1" applyBorder="1" applyAlignment="1" applyProtection="1">
      <alignment horizontal="center" wrapText="1"/>
      <protection hidden="1"/>
    </xf>
    <xf numFmtId="0" fontId="5" fillId="6" borderId="13" xfId="5" applyFont="1" applyFill="1" applyBorder="1" applyAlignment="1" applyProtection="1">
      <alignment horizontal="center" wrapText="1"/>
      <protection hidden="1"/>
    </xf>
    <xf numFmtId="168" fontId="7" fillId="0" borderId="15" xfId="9" applyNumberFormat="1" applyFont="1" applyBorder="1" applyProtection="1">
      <protection hidden="1"/>
    </xf>
    <xf numFmtId="10" fontId="0" fillId="0" borderId="1" xfId="8" applyNumberFormat="1" applyFont="1" applyBorder="1" applyProtection="1"/>
    <xf numFmtId="10" fontId="0" fillId="0" borderId="2" xfId="8" applyNumberFormat="1" applyFont="1" applyBorder="1" applyProtection="1"/>
    <xf numFmtId="10" fontId="0" fillId="0" borderId="0" xfId="8" applyNumberFormat="1" applyFont="1" applyBorder="1" applyProtection="1"/>
    <xf numFmtId="10" fontId="0" fillId="0" borderId="3" xfId="8" applyNumberFormat="1" applyFont="1" applyBorder="1" applyProtection="1"/>
    <xf numFmtId="168" fontId="7" fillId="0" borderId="16" xfId="9" applyNumberFormat="1" applyFont="1" applyBorder="1" applyProtection="1">
      <protection hidden="1"/>
    </xf>
    <xf numFmtId="10" fontId="0" fillId="0" borderId="4" xfId="8" applyNumberFormat="1" applyFont="1" applyBorder="1" applyProtection="1"/>
    <xf numFmtId="10" fontId="0" fillId="0" borderId="5" xfId="8" applyNumberFormat="1" applyFont="1" applyBorder="1" applyProtection="1"/>
    <xf numFmtId="168" fontId="7" fillId="0" borderId="17" xfId="9" applyNumberFormat="1" applyFont="1" applyBorder="1" applyProtection="1">
      <protection hidden="1"/>
    </xf>
    <xf numFmtId="10" fontId="0" fillId="0" borderId="7" xfId="8" applyNumberFormat="1" applyFont="1" applyBorder="1" applyProtection="1"/>
    <xf numFmtId="10" fontId="0" fillId="0" borderId="8" xfId="8" applyNumberFormat="1" applyFont="1" applyBorder="1" applyProtection="1"/>
    <xf numFmtId="10" fontId="0" fillId="0" borderId="9" xfId="8" applyNumberFormat="1" applyFont="1" applyBorder="1" applyProtection="1"/>
    <xf numFmtId="0" fontId="5" fillId="0" borderId="0" xfId="5" applyFont="1"/>
    <xf numFmtId="0" fontId="6" fillId="0" borderId="0" xfId="5" applyFont="1" applyProtection="1">
      <protection hidden="1"/>
    </xf>
    <xf numFmtId="0" fontId="7" fillId="0" borderId="0" xfId="0" applyFont="1" applyProtection="1">
      <protection hidden="1"/>
    </xf>
    <xf numFmtId="0" fontId="6" fillId="0" borderId="0" xfId="0" applyFont="1" applyProtection="1">
      <protection hidden="1"/>
    </xf>
    <xf numFmtId="0" fontId="0" fillId="0" borderId="0" xfId="0" applyAlignment="1">
      <alignment horizontal="right"/>
    </xf>
    <xf numFmtId="43" fontId="5" fillId="0" borderId="27" xfId="8" applyFont="1" applyFill="1" applyBorder="1" applyAlignment="1" applyProtection="1">
      <alignment horizontal="center" wrapText="1"/>
      <protection hidden="1"/>
    </xf>
    <xf numFmtId="164" fontId="5" fillId="0" borderId="12" xfId="8" applyNumberFormat="1" applyFont="1" applyFill="1" applyBorder="1" applyAlignment="1" applyProtection="1">
      <alignment horizontal="center"/>
    </xf>
    <xf numFmtId="164" fontId="5" fillId="0" borderId="13" xfId="8" applyNumberFormat="1" applyFont="1" applyFill="1" applyBorder="1" applyAlignment="1" applyProtection="1">
      <alignment horizontal="center"/>
    </xf>
    <xf numFmtId="0" fontId="0" fillId="0" borderId="16" xfId="0" applyBorder="1" applyAlignment="1">
      <alignment horizontal="center"/>
    </xf>
    <xf numFmtId="0" fontId="0" fillId="4" borderId="28" xfId="0" applyFill="1" applyBorder="1" applyAlignment="1" applyProtection="1">
      <alignment horizontal="left"/>
      <protection locked="0"/>
    </xf>
    <xf numFmtId="167" fontId="0" fillId="4" borderId="28" xfId="0" applyNumberFormat="1" applyFill="1" applyBorder="1" applyAlignment="1" applyProtection="1">
      <alignment horizontal="right"/>
      <protection locked="0"/>
    </xf>
    <xf numFmtId="165" fontId="0" fillId="4" borderId="28" xfId="0" applyNumberFormat="1" applyFill="1" applyBorder="1" applyAlignment="1" applyProtection="1">
      <alignment horizontal="left"/>
      <protection locked="0"/>
    </xf>
    <xf numFmtId="0" fontId="0" fillId="4" borderId="29" xfId="0" applyFill="1" applyBorder="1" applyAlignment="1" applyProtection="1">
      <alignment horizontal="left"/>
      <protection locked="0"/>
    </xf>
    <xf numFmtId="0" fontId="0" fillId="0" borderId="27" xfId="0" applyBorder="1" applyAlignment="1">
      <alignment horizontal="center"/>
    </xf>
    <xf numFmtId="164" fontId="23" fillId="7" borderId="22" xfId="10" applyNumberFormat="1" applyFont="1" applyFill="1" applyBorder="1" applyAlignment="1">
      <alignment horizontal="center"/>
    </xf>
    <xf numFmtId="167" fontId="0" fillId="0" borderId="8" xfId="0" applyNumberFormat="1" applyBorder="1" applyAlignment="1" applyProtection="1">
      <alignment horizontal="right"/>
      <protection locked="0"/>
    </xf>
    <xf numFmtId="164" fontId="23" fillId="7" borderId="30" xfId="10" applyNumberFormat="1" applyFont="1" applyFill="1" applyBorder="1" applyAlignment="1">
      <alignment horizontal="center"/>
    </xf>
    <xf numFmtId="164" fontId="23" fillId="7" borderId="9" xfId="10" applyNumberFormat="1" applyFont="1" applyFill="1" applyBorder="1" applyAlignment="1">
      <alignment horizontal="center"/>
    </xf>
    <xf numFmtId="0" fontId="5" fillId="0" borderId="0" xfId="5" applyFont="1" applyAlignment="1" applyProtection="1">
      <alignment horizontal="justify" vertical="top" wrapText="1"/>
      <protection hidden="1"/>
    </xf>
    <xf numFmtId="0" fontId="7" fillId="4" borderId="8" xfId="5" applyFill="1" applyBorder="1" applyAlignment="1" applyProtection="1">
      <alignment horizontal="center"/>
      <protection locked="0"/>
    </xf>
    <xf numFmtId="0" fontId="7" fillId="4" borderId="8" xfId="5" applyFill="1" applyBorder="1" applyAlignment="1" applyProtection="1">
      <alignment horizontal="center"/>
      <protection locked="0" hidden="1"/>
    </xf>
  </cellXfs>
  <cellStyles count="11">
    <cellStyle name="Comma 2 22 2" xfId="8"/>
    <cellStyle name="Comma 6" xfId="10"/>
    <cellStyle name="Hyperlink" xfId="4" builtinId="8"/>
    <cellStyle name="Normal" xfId="0" builtinId="0"/>
    <cellStyle name="Normal 2" xfId="5"/>
    <cellStyle name="Normal 2 2" xfId="6"/>
    <cellStyle name="Normal 2 2 2" xfId="7"/>
    <cellStyle name="Normal 3" xfId="1"/>
    <cellStyle name="Normal 5" xfId="3"/>
    <cellStyle name="Normal 9" xfId="2"/>
    <cellStyle name="Percent 2" xfId="9"/>
  </cellStyles>
  <dxfs count="36">
    <dxf>
      <font>
        <b/>
        <i val="0"/>
        <color rgb="FFFF0000"/>
      </font>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0000"/>
        </patternFill>
      </fill>
    </dxf>
    <dxf>
      <fill>
        <patternFill>
          <bgColor rgb="FF0000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dxf>
    <dxf>
      <font>
        <color rgb="FFFF0000"/>
      </font>
    </dxf>
    <dxf>
      <font>
        <b/>
        <i val="0"/>
        <color theme="0"/>
      </font>
      <fill>
        <patternFill>
          <bgColor rgb="FFA52040"/>
        </patternFill>
      </fill>
    </dxf>
    <dxf>
      <font>
        <color rgb="FFFF0000"/>
      </font>
    </dxf>
    <dxf>
      <font>
        <strike val="0"/>
        <outline val="0"/>
        <shadow val="0"/>
        <u val="none"/>
        <vertAlign val="baseline"/>
        <sz val="10"/>
        <color auto="1"/>
        <name val="Arial"/>
        <scheme val="none"/>
      </font>
    </dxf>
    <dxf>
      <font>
        <b val="0"/>
        <i val="0"/>
        <strike val="0"/>
        <condense val="0"/>
        <extend val="0"/>
        <outline val="0"/>
        <shadow val="0"/>
        <u val="none"/>
        <vertAlign val="baseline"/>
        <sz val="10"/>
        <color rgb="FF0000FF"/>
        <name val="Arial"/>
        <scheme val="none"/>
      </font>
    </dxf>
    <dxf>
      <font>
        <b val="0"/>
        <i val="0"/>
        <strike val="0"/>
        <condense val="0"/>
        <extend val="0"/>
        <outline val="0"/>
        <shadow val="0"/>
        <u val="none"/>
        <vertAlign val="baseline"/>
        <sz val="10"/>
        <color rgb="FF0000FF"/>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color auto="1"/>
      </font>
      <fill>
        <patternFill patternType="solid">
          <fgColor indexed="64"/>
          <bgColor auto="1"/>
        </patternFill>
      </fill>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FF"/>
        <name val="Arial"/>
        <scheme val="none"/>
      </font>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rgb="FF0000FF"/>
        <name val="Arial"/>
        <scheme val="none"/>
      </font>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rgb="FF0000FF"/>
        <name val="Arial"/>
        <scheme val="none"/>
      </font>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FF"/>
        <name val="Arial"/>
        <scheme val="none"/>
      </font>
      <border diagonalUp="0" diagonalDown="0">
        <right style="thin">
          <color auto="1"/>
        </right>
        <top/>
        <bottom/>
        <vertical/>
        <horizontal/>
      </border>
    </dxf>
    <dxf>
      <border outline="0">
        <left style="thin">
          <color indexed="64"/>
        </left>
        <top style="thin">
          <color indexed="64"/>
        </top>
      </border>
    </dxf>
    <dxf>
      <font>
        <b val="0"/>
        <i val="0"/>
        <strike val="0"/>
        <condense val="0"/>
        <extend val="0"/>
        <outline val="0"/>
        <shadow val="0"/>
        <u val="none"/>
        <vertAlign val="baseline"/>
        <sz val="10"/>
        <color rgb="FF0000FF"/>
        <name val="Arial"/>
        <scheme val="none"/>
      </font>
    </dxf>
    <dxf>
      <border outline="0">
        <bottom style="thin">
          <color indexed="64"/>
        </bottom>
      </border>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260350</xdr:colOff>
      <xdr:row>0</xdr:row>
      <xdr:rowOff>38101</xdr:rowOff>
    </xdr:from>
    <xdr:to>
      <xdr:col>7</xdr:col>
      <xdr:colOff>215900</xdr:colOff>
      <xdr:row>4</xdr:row>
      <xdr:rowOff>88901</xdr:rowOff>
    </xdr:to>
    <xdr:sp macro="" textlink="">
      <xdr:nvSpPr>
        <xdr:cNvPr id="2" name="Rectangle 1">
          <a:extLst>
            <a:ext uri="{FF2B5EF4-FFF2-40B4-BE49-F238E27FC236}">
              <a16:creationId xmlns:a16="http://schemas.microsoft.com/office/drawing/2014/main" id="{AFCECECE-210D-4BA7-BE57-10CA9C18506D}"/>
            </a:ext>
          </a:extLst>
        </xdr:cNvPr>
        <xdr:cNvSpPr/>
      </xdr:nvSpPr>
      <xdr:spPr>
        <a:xfrm>
          <a:off x="4384675" y="38101"/>
          <a:ext cx="5022850" cy="812800"/>
        </a:xfrm>
        <a:prstGeom prst="rect">
          <a:avLst/>
        </a:prstGeom>
        <a:solidFill>
          <a:srgbClr val="0A4977"/>
        </a:solidFill>
        <a:ln>
          <a:solidFill>
            <a:srgbClr val="39414D"/>
          </a:solidFill>
        </a:ln>
        <a:effectLst>
          <a:outerShdw blurRad="50800" dist="38100" dir="2700000" algn="tl" rotWithShape="0">
            <a:prstClr val="black">
              <a:alpha val="40000"/>
            </a:prstClr>
          </a:outerShdw>
        </a:effectLst>
        <a:scene3d>
          <a:camera prst="obliqueTopLef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latin typeface="Arial" panose="020B0604020202020204" pitchFamily="34" charset="0"/>
              <a:cs typeface="Arial" panose="020B0604020202020204" pitchFamily="34" charset="0"/>
            </a:rPr>
            <a:t>Create</a:t>
          </a:r>
          <a:r>
            <a:rPr lang="en-US" sz="2400" baseline="0">
              <a:latin typeface="Arial" panose="020B0604020202020204" pitchFamily="34" charset="0"/>
              <a:cs typeface="Arial" panose="020B0604020202020204" pitchFamily="34" charset="0"/>
            </a:rPr>
            <a:t> Client Version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8</xdr:row>
      <xdr:rowOff>25400</xdr:rowOff>
    </xdr:from>
    <xdr:to>
      <xdr:col>1</xdr:col>
      <xdr:colOff>8972550</xdr:colOff>
      <xdr:row>49</xdr:row>
      <xdr:rowOff>120650</xdr:rowOff>
    </xdr:to>
    <xdr:sp macro="" textlink="">
      <xdr:nvSpPr>
        <xdr:cNvPr id="2" name="TextBox 1">
          <a:extLst>
            <a:ext uri="{FF2B5EF4-FFF2-40B4-BE49-F238E27FC236}">
              <a16:creationId xmlns:a16="http://schemas.microsoft.com/office/drawing/2014/main" id="{4AC85D87-9CF4-4FFB-AEBF-99C15D516B78}"/>
            </a:ext>
          </a:extLst>
        </xdr:cNvPr>
        <xdr:cNvSpPr txBox="1"/>
      </xdr:nvSpPr>
      <xdr:spPr>
        <a:xfrm>
          <a:off x="361950" y="1530350"/>
          <a:ext cx="8848725" cy="79057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solidFill>
                <a:sysClr val="windowText" lastClr="000000"/>
              </a:solidFill>
              <a:latin typeface="Arial" panose="020B0604020202020204" pitchFamily="34" charset="0"/>
              <a:cs typeface="Arial" panose="020B0604020202020204" pitchFamily="34" charset="0"/>
            </a:rPr>
            <a:t>The purpose of this report is for DCOs to document changes and adjustments from the Draft Annual (CY 2024 Q4) DFRG identified by the DCO and/or as a result of completing the agreed-upon procedures (AUP). The calculated totals in Column F "Final CY 2024 Annual Income Statement" on the [Annual Income Stmt Recon] tab must align with Annual Final CY 2024 DFRG Template due June 30, 2025.</a:t>
          </a:r>
        </a:p>
        <a:p>
          <a:endParaRPr lang="en-US" sz="1000" baseline="0">
            <a:solidFill>
              <a:sysClr val="windowText" lastClr="000000"/>
            </a:solidFill>
            <a:latin typeface="Arial" panose="020B0604020202020204" pitchFamily="34" charset="0"/>
            <a:cs typeface="Arial" panose="020B0604020202020204" pitchFamily="34" charset="0"/>
          </a:endParaRPr>
        </a:p>
        <a:p>
          <a:r>
            <a:rPr lang="en-US" sz="1000" baseline="0">
              <a:solidFill>
                <a:sysClr val="windowText" lastClr="000000"/>
              </a:solidFill>
              <a:latin typeface="Arial" panose="020B0604020202020204" pitchFamily="34" charset="0"/>
              <a:cs typeface="Arial" panose="020B0604020202020204" pitchFamily="34" charset="0"/>
            </a:rPr>
            <a:t>Use the [Annual Income Stmt Recon] tab to aggregate revenue or expense adjustments to the Draft Annual (CY 2024 Q4) Income Statement.</a:t>
          </a:r>
        </a:p>
        <a:p>
          <a:endParaRPr lang="en-US" sz="1000" baseline="0">
            <a:solidFill>
              <a:sysClr val="windowText" lastClr="000000"/>
            </a:solidFill>
            <a:latin typeface="Arial" panose="020B0604020202020204" pitchFamily="34" charset="0"/>
            <a:cs typeface="Arial" panose="020B0604020202020204" pitchFamily="34" charset="0"/>
          </a:endParaRPr>
        </a:p>
        <a:p>
          <a:r>
            <a:rPr lang="en-US" sz="1000" baseline="0">
              <a:solidFill>
                <a:sysClr val="windowText" lastClr="000000"/>
              </a:solidFill>
              <a:latin typeface="Arial" panose="020B0604020202020204" pitchFamily="34" charset="0"/>
              <a:cs typeface="Arial" panose="020B0604020202020204" pitchFamily="34" charset="0"/>
            </a:rPr>
            <a:t>Use the [Income Statement Adjustments] tab to detail the nature of each adjustment in column C "DCO Adjustments to Draft Annual Income Statement" and column E "CY 2024 Independent AUP Income Statement Adjustments" of the [Annual Income Stmt Recon] tab. </a:t>
          </a:r>
        </a:p>
        <a:p>
          <a:endParaRPr lang="en-US" sz="1000" baseline="0">
            <a:solidFill>
              <a:sysClr val="windowText" lastClr="000000"/>
            </a:solidFill>
            <a:latin typeface="Arial" panose="020B0604020202020204" pitchFamily="34" charset="0"/>
            <a:cs typeface="Arial" panose="020B0604020202020204" pitchFamily="34" charset="0"/>
          </a:endParaRPr>
        </a:p>
        <a:p>
          <a:r>
            <a:rPr lang="en-US" sz="1000" b="1" u="sng" baseline="0">
              <a:solidFill>
                <a:sysClr val="windowText" lastClr="000000"/>
              </a:solidFill>
              <a:latin typeface="Arial" panose="020B0604020202020204" pitchFamily="34" charset="0"/>
              <a:cs typeface="Arial" panose="020B0604020202020204" pitchFamily="34" charset="0"/>
            </a:rPr>
            <a:t>Instructions for completing the supplemental request</a:t>
          </a:r>
        </a:p>
        <a:p>
          <a:endParaRPr lang="en-US" sz="1000" baseline="0">
            <a:solidFill>
              <a:sysClr val="windowText" lastClr="000000"/>
            </a:solidFill>
            <a:latin typeface="Arial" panose="020B0604020202020204" pitchFamily="34" charset="0"/>
            <a:cs typeface="Arial" panose="020B0604020202020204" pitchFamily="34" charset="0"/>
          </a:endParaRPr>
        </a:p>
        <a:p>
          <a:r>
            <a:rPr lang="en-US" sz="1000" baseline="0">
              <a:solidFill>
                <a:sysClr val="windowText" lastClr="000000"/>
              </a:solidFill>
              <a:latin typeface="Arial" panose="020B0604020202020204" pitchFamily="34" charset="0"/>
              <a:cs typeface="Arial" panose="020B0604020202020204" pitchFamily="34" charset="0"/>
            </a:rPr>
            <a:t>1) [Annual Income Stmt Recon] tab</a:t>
          </a:r>
        </a:p>
        <a:p>
          <a:r>
            <a:rPr lang="en-US" sz="1000" baseline="0">
              <a:solidFill>
                <a:sysClr val="windowText" lastClr="000000"/>
              </a:solidFill>
              <a:latin typeface="Arial" panose="020B0604020202020204" pitchFamily="34" charset="0"/>
              <a:cs typeface="Arial" panose="020B0604020202020204" pitchFamily="34" charset="0"/>
            </a:rPr>
            <a:t>     a) Report in column B "CY 2024 Q4 185 Income Statement (Draft Annual)" the amounts from column P "CY 2024 YTD" on the [Income Statement </a:t>
          </a:r>
        </a:p>
        <a:p>
          <a:r>
            <a:rPr lang="en-US" sz="1000" baseline="0">
              <a:solidFill>
                <a:sysClr val="windowText" lastClr="000000"/>
              </a:solidFill>
              <a:latin typeface="Arial" panose="020B0604020202020204" pitchFamily="34" charset="0"/>
              <a:cs typeface="Arial" panose="020B0604020202020204" pitchFamily="34" charset="0"/>
            </a:rPr>
            <a:t>          Quarterly] tab of the Draft Annual (CY 2024 Q4) DFRG Template submitted on February 28, 2025.</a:t>
          </a:r>
        </a:p>
        <a:p>
          <a:r>
            <a:rPr lang="en-US" sz="1000" baseline="0">
              <a:solidFill>
                <a:sysClr val="windowText" lastClr="000000"/>
              </a:solidFill>
              <a:latin typeface="Arial" panose="020B0604020202020204" pitchFamily="34" charset="0"/>
              <a:cs typeface="Arial" panose="020B0604020202020204" pitchFamily="34" charset="0"/>
            </a:rPr>
            <a:t>     b) Report in column C "DCO Adjustments to Draft Annual Income Statement" any adjustment identified by the DCO following submission of the Draft </a:t>
          </a:r>
        </a:p>
        <a:p>
          <a:r>
            <a:rPr lang="en-US" sz="1000" baseline="0">
              <a:solidFill>
                <a:sysClr val="windowText" lastClr="000000"/>
              </a:solidFill>
              <a:latin typeface="Arial" panose="020B0604020202020204" pitchFamily="34" charset="0"/>
              <a:cs typeface="Arial" panose="020B0604020202020204" pitchFamily="34" charset="0"/>
            </a:rPr>
            <a:t>          Annual (CY 2024 Q4) DFRG Template. Adjustments resulting from the DCOs annual audited financial statement or as a result of DCO identified</a:t>
          </a:r>
        </a:p>
        <a:p>
          <a:r>
            <a:rPr lang="en-US" sz="1000" baseline="0">
              <a:solidFill>
                <a:sysClr val="windowText" lastClr="000000"/>
              </a:solidFill>
              <a:latin typeface="Arial" panose="020B0604020202020204" pitchFamily="34" charset="0"/>
              <a:cs typeface="Arial" panose="020B0604020202020204" pitchFamily="34" charset="0"/>
            </a:rPr>
            <a:t>          errors or omissions from the original submission will be reported in this column.</a:t>
          </a:r>
        </a:p>
        <a:p>
          <a:r>
            <a:rPr lang="en-US" sz="1000" baseline="0">
              <a:solidFill>
                <a:sysClr val="windowText" lastClr="000000"/>
              </a:solidFill>
              <a:latin typeface="Arial" panose="020B0604020202020204" pitchFamily="34" charset="0"/>
              <a:cs typeface="Arial" panose="020B0604020202020204" pitchFamily="34" charset="0"/>
            </a:rPr>
            <a:t>     c) Report in column E "CY 2024 Independent AUP Income Statement Adjustments" any adjustments identified in the CY 2024 AUP findings report.</a:t>
          </a:r>
        </a:p>
        <a:p>
          <a:r>
            <a:rPr lang="en-US" sz="1000" baseline="0">
              <a:solidFill>
                <a:sysClr val="windowText" lastClr="000000"/>
              </a:solidFill>
              <a:latin typeface="Arial" panose="020B0604020202020204" pitchFamily="34" charset="0"/>
              <a:cs typeface="Arial" panose="020B0604020202020204" pitchFamily="34" charset="0"/>
            </a:rPr>
            <a:t>     d) Column F "Final CY 2024 Annual Income Statement" sums column B, C, and E and represents the Annual CY 2024 Reporting Period 4 DFRGT </a:t>
          </a:r>
        </a:p>
        <a:p>
          <a:r>
            <a:rPr lang="en-US" sz="1000" baseline="0">
              <a:solidFill>
                <a:sysClr val="windowText" lastClr="000000"/>
              </a:solidFill>
              <a:latin typeface="Arial" panose="020B0604020202020204" pitchFamily="34" charset="0"/>
              <a:cs typeface="Arial" panose="020B0604020202020204" pitchFamily="34" charset="0"/>
            </a:rPr>
            <a:t>          submissions (Report 184) totals that should match the Annual CY 2024 Reporting Period 4 DFRG template submission due on June 30, 2025.</a:t>
          </a:r>
        </a:p>
        <a:p>
          <a:endParaRPr lang="en-US" sz="1000" baseline="0">
            <a:solidFill>
              <a:sysClr val="windowText" lastClr="000000"/>
            </a:solidFill>
            <a:latin typeface="Arial" panose="020B0604020202020204" pitchFamily="34" charset="0"/>
            <a:cs typeface="Arial" panose="020B0604020202020204" pitchFamily="34" charset="0"/>
          </a:endParaRPr>
        </a:p>
        <a:p>
          <a:r>
            <a:rPr lang="en-US" sz="1000" baseline="0">
              <a:solidFill>
                <a:sysClr val="windowText" lastClr="000000"/>
              </a:solidFill>
              <a:latin typeface="Arial" panose="020B0604020202020204" pitchFamily="34" charset="0"/>
              <a:cs typeface="Arial" panose="020B0604020202020204" pitchFamily="34" charset="0"/>
            </a:rPr>
            <a:t>2) [Income Statement Adjustments] tab</a:t>
          </a:r>
        </a:p>
        <a:p>
          <a:r>
            <a:rPr lang="en-US" sz="1000" baseline="0">
              <a:solidFill>
                <a:sysClr val="windowText" lastClr="000000"/>
              </a:solidFill>
              <a:latin typeface="Arial" panose="020B0604020202020204" pitchFamily="34" charset="0"/>
              <a:cs typeface="Arial" panose="020B0604020202020204" pitchFamily="34" charset="0"/>
            </a:rPr>
            <a:t>    a) Select in column B "Income Statement Line Description" the income statement line that is being adjusted from the drop down menu.</a:t>
          </a:r>
        </a:p>
        <a:p>
          <a:r>
            <a:rPr lang="en-US" sz="1000" baseline="0">
              <a:solidFill>
                <a:sysClr val="windowText" lastClr="000000"/>
              </a:solidFill>
              <a:latin typeface="Arial" panose="020B0604020202020204" pitchFamily="34" charset="0"/>
              <a:cs typeface="Arial" panose="020B0604020202020204" pitchFamily="34" charset="0"/>
            </a:rPr>
            <a:t>    b) Report in column C "Amount" the adjustment amount. Enter increasing adjustments as positive values and decreasing adjustments as negative </a:t>
          </a:r>
        </a:p>
        <a:p>
          <a:r>
            <a:rPr lang="en-US" sz="1000" baseline="0">
              <a:solidFill>
                <a:sysClr val="windowText" lastClr="000000"/>
              </a:solidFill>
              <a:latin typeface="Arial" panose="020B0604020202020204" pitchFamily="34" charset="0"/>
              <a:cs typeface="Arial" panose="020B0604020202020204" pitchFamily="34" charset="0"/>
            </a:rPr>
            <a:t>       values.</a:t>
          </a:r>
        </a:p>
        <a:p>
          <a:r>
            <a:rPr lang="en-US" sz="1000" baseline="0">
              <a:solidFill>
                <a:sysClr val="windowText" lastClr="000000"/>
              </a:solidFill>
              <a:latin typeface="Arial" panose="020B0604020202020204" pitchFamily="34" charset="0"/>
              <a:cs typeface="Arial" panose="020B0604020202020204" pitchFamily="34" charset="0"/>
            </a:rPr>
            <a:t>    c) Provide in column D "Explanation" a concise explanation detailing the reason for the adjustment. </a:t>
          </a:r>
        </a:p>
        <a:p>
          <a:r>
            <a:rPr lang="en-US" sz="1000" baseline="0">
              <a:solidFill>
                <a:sysClr val="windowText" lastClr="000000"/>
              </a:solidFill>
              <a:latin typeface="Arial" panose="020B0604020202020204" pitchFamily="34" charset="0"/>
              <a:cs typeface="Arial" panose="020B0604020202020204" pitchFamily="34" charset="0"/>
            </a:rPr>
            <a:t>    d) Select in column E "Adjustment Type" the type of adjustment from the drop-down menu as "DCO Adjustment" or "AUP Adjustment".</a:t>
          </a:r>
        </a:p>
        <a:p>
          <a:endParaRPr lang="en-US" sz="1000" baseline="0">
            <a:solidFill>
              <a:sysClr val="windowText" lastClr="000000"/>
            </a:solidFill>
            <a:latin typeface="Arial" panose="020B0604020202020204" pitchFamily="34" charset="0"/>
            <a:cs typeface="Arial" panose="020B0604020202020204" pitchFamily="34" charset="0"/>
          </a:endParaRPr>
        </a:p>
        <a:p>
          <a:endParaRPr lang="en-US" sz="1000">
            <a:solidFill>
              <a:sysClr val="windowText" lastClr="000000"/>
            </a:solidFill>
            <a:latin typeface="Arial" panose="020B0604020202020204" pitchFamily="34" charset="0"/>
            <a:cs typeface="Arial" panose="020B0604020202020204" pitchFamily="34" charset="0"/>
          </a:endParaRPr>
        </a:p>
        <a:p>
          <a:pPr eaLnBrk="1" fontAlgn="auto" latinLnBrk="0" hangingPunct="1"/>
          <a:r>
            <a:rPr lang="en-US" sz="1000" b="1" i="0" baseline="0">
              <a:solidFill>
                <a:sysClr val="windowText" lastClr="000000"/>
              </a:solidFill>
              <a:effectLst/>
              <a:latin typeface="Arial" panose="020B0604020202020204" pitchFamily="34" charset="0"/>
              <a:ea typeface="+mn-ea"/>
              <a:cs typeface="Arial" panose="020B0604020202020204" pitchFamily="34" charset="0"/>
            </a:rPr>
            <a:t>Limitations</a:t>
          </a:r>
          <a:r>
            <a:rPr lang="en-US" sz="1000" b="0" i="0" baseline="0">
              <a:solidFill>
                <a:sysClr val="windowText" lastClr="000000"/>
              </a:solidFill>
              <a:effectLst/>
              <a:latin typeface="Arial" panose="020B0604020202020204" pitchFamily="34" charset="0"/>
              <a:ea typeface="+mn-ea"/>
              <a:cs typeface="Arial" panose="020B0604020202020204" pitchFamily="34" charset="0"/>
            </a:rPr>
            <a:t> </a:t>
          </a:r>
          <a:endParaRPr lang="en-US" sz="1000">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US" sz="1000" b="0" i="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US" sz="1000" b="0" i="0" baseline="0">
              <a:solidFill>
                <a:sysClr val="windowText" lastClr="000000"/>
              </a:solidFill>
              <a:effectLst/>
              <a:latin typeface="Arial" panose="020B0604020202020204" pitchFamily="34" charset="0"/>
              <a:ea typeface="+mn-ea"/>
              <a:cs typeface="Arial" panose="020B0604020202020204" pitchFamily="34" charset="0"/>
            </a:rPr>
            <a:t>The information contained in this correspondence, including any enclosures, has been prepared for the State of Louisiana, Department of Health (LDH) and the participating DCOs. Milliman's work may not be provided to third parties without Milliman's prior written consent. To the extent that the information contained in this correspondence is provided to any approved third parties, the correspondence should be distributed in its entirety. Milliman does not intend to benefit any third party recipient of its work product, even if Milliman consents to the release of its work product to such third party.</a:t>
          </a:r>
        </a:p>
        <a:p>
          <a:pPr eaLnBrk="1" fontAlgn="auto" latinLnBrk="0" hangingPunct="1"/>
          <a:endParaRPr lang="en-US" sz="1000">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r>
            <a:rPr lang="en-US" sz="1000" b="0" i="0" baseline="0">
              <a:solidFill>
                <a:sysClr val="windowText" lastClr="000000"/>
              </a:solidFill>
              <a:effectLst/>
              <a:latin typeface="Arial" panose="020B0604020202020204" pitchFamily="34" charset="0"/>
              <a:ea typeface="+mn-ea"/>
              <a:cs typeface="Arial" panose="020B0604020202020204" pitchFamily="34" charset="0"/>
            </a:rPr>
            <a:t>Milliman makes no representation of warranties regarding the contents of this correspondence to third parties. Likewise, third parties are instructed that they are to place no reliance upon this correspondence prepared for LDH by Milliman that would result in the creation of any duty or liability under any theory of law by Milliman or its employees to third parties.</a:t>
          </a:r>
        </a:p>
        <a:p>
          <a:pPr eaLnBrk="1" fontAlgn="auto" latinLnBrk="0" hangingPunct="1"/>
          <a:endParaRPr lang="en-US" sz="1000" b="0" i="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US" sz="1000">
              <a:solidFill>
                <a:sysClr val="windowText" lastClr="000000"/>
              </a:solidFill>
              <a:effectLst/>
              <a:latin typeface="Arial" panose="020B0604020202020204" pitchFamily="34" charset="0"/>
              <a:cs typeface="Arial" panose="020B0604020202020204" pitchFamily="34" charset="0"/>
            </a:rPr>
            <a:t>The Dental Financial Reporting Guide (DFRG) Agreed Upon Procedures (AUP) documents are intended to be used by LDH and the participating DCOs and their independent accountants to perform procedures to validate the information collected within the DFRG templates. This information may not be appropriate for any other purpose. In preparing this information, we relied on information provided by LDH. We accepted this information without audit but reviewed the information for general reasonableness. Our results and conclusions may not be appropriate if this information is not accurate. </a:t>
          </a:r>
        </a:p>
        <a:p>
          <a:pPr eaLnBrk="1" fontAlgn="auto" latinLnBrk="0" hangingPunct="1"/>
          <a:endParaRPr lang="en-US" sz="1000">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r>
            <a:rPr lang="en-US" sz="1000">
              <a:solidFill>
                <a:sysClr val="windowText" lastClr="000000"/>
              </a:solidFill>
              <a:effectLst/>
              <a:latin typeface="Arial" panose="020B0604020202020204" pitchFamily="34" charset="0"/>
              <a:cs typeface="Arial" panose="020B0604020202020204" pitchFamily="34" charset="0"/>
            </a:rPr>
            <a:t>All documentation, templates, and appendices are proprietary to Milliman. Milliman grants a limited, non-exclusive, and non-transferable license to LDH</a:t>
          </a:r>
          <a:r>
            <a:rPr lang="en-US" sz="1000" baseline="0">
              <a:solidFill>
                <a:sysClr val="windowText" lastClr="000000"/>
              </a:solidFill>
              <a:effectLst/>
              <a:latin typeface="Arial" panose="020B0604020202020204" pitchFamily="34" charset="0"/>
              <a:cs typeface="Arial" panose="020B0604020202020204" pitchFamily="34" charset="0"/>
            </a:rPr>
            <a:t> </a:t>
          </a:r>
          <a:r>
            <a:rPr lang="en-US" sz="1000">
              <a:solidFill>
                <a:sysClr val="windowText" lastClr="000000"/>
              </a:solidFill>
              <a:effectLst/>
              <a:latin typeface="Arial" panose="020B0604020202020204" pitchFamily="34" charset="0"/>
              <a:cs typeface="Arial" panose="020B0604020202020204" pitchFamily="34" charset="0"/>
            </a:rPr>
            <a:t>and the DCOs participating in the Healthy Louisiana Medicaid dental managed care program for the use of the documentation, templates, and appendices requested by Milliman. Milliman owns the title, copyright, and other intellectual property rights for the documentation, templates, and appendices and reserves all rights not expressly granted herein. The documentation, templates, and appendices are licensed, not sold. This license does not grant any rights to trademarks or service marks of Milliman.</a:t>
          </a:r>
        </a:p>
      </xdr:txBody>
    </xdr:sp>
    <xdr:clientData/>
  </xdr:twoCellAnchor>
  <xdr:twoCellAnchor editAs="oneCell">
    <xdr:from>
      <xdr:col>0</xdr:col>
      <xdr:colOff>0</xdr:colOff>
      <xdr:row>0</xdr:row>
      <xdr:rowOff>0</xdr:rowOff>
    </xdr:from>
    <xdr:to>
      <xdr:col>1</xdr:col>
      <xdr:colOff>2085975</xdr:colOff>
      <xdr:row>4</xdr:row>
      <xdr:rowOff>121509</xdr:rowOff>
    </xdr:to>
    <xdr:pic>
      <xdr:nvPicPr>
        <xdr:cNvPr id="3" name="Picture 2">
          <a:extLst>
            <a:ext uri="{FF2B5EF4-FFF2-40B4-BE49-F238E27FC236}">
              <a16:creationId xmlns:a16="http://schemas.microsoft.com/office/drawing/2014/main" id="{BD72E46A-26A4-4199-8238-066E25DB5A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324100" cy="8454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388620</xdr:colOff>
      <xdr:row>0</xdr:row>
      <xdr:rowOff>0</xdr:rowOff>
    </xdr:from>
    <xdr:to>
      <xdr:col>10</xdr:col>
      <xdr:colOff>483870</xdr:colOff>
      <xdr:row>4</xdr:row>
      <xdr:rowOff>28945</xdr:rowOff>
    </xdr:to>
    <xdr:pic>
      <xdr:nvPicPr>
        <xdr:cNvPr id="2" name="Picture 1">
          <a:extLst>
            <a:ext uri="{FF2B5EF4-FFF2-40B4-BE49-F238E27FC236}">
              <a16:creationId xmlns:a16="http://schemas.microsoft.com/office/drawing/2014/main" id="{FF781EDF-F585-4416-AED3-23E962DCEF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89195" y="0"/>
          <a:ext cx="2238375" cy="8766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1247775</xdr:colOff>
      <xdr:row>0</xdr:row>
      <xdr:rowOff>0</xdr:rowOff>
    </xdr:from>
    <xdr:ext cx="2293620" cy="838200"/>
    <xdr:pic>
      <xdr:nvPicPr>
        <xdr:cNvPr id="2" name="Logo_Color">
          <a:extLst>
            <a:ext uri="{FF2B5EF4-FFF2-40B4-BE49-F238E27FC236}">
              <a16:creationId xmlns:a16="http://schemas.microsoft.com/office/drawing/2014/main" id="{C5356E2F-1FAE-4859-926D-8B0F1B69B6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34700" y="0"/>
          <a:ext cx="2293620" cy="8382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581025</xdr:colOff>
      <xdr:row>0</xdr:row>
      <xdr:rowOff>0</xdr:rowOff>
    </xdr:from>
    <xdr:ext cx="2293620" cy="838200"/>
    <xdr:pic>
      <xdr:nvPicPr>
        <xdr:cNvPr id="2" name="Logo_Color">
          <a:extLst>
            <a:ext uri="{FF2B5EF4-FFF2-40B4-BE49-F238E27FC236}">
              <a16:creationId xmlns:a16="http://schemas.microsoft.com/office/drawing/2014/main" id="{0DB9C6DA-9265-4E48-B8E4-809AFB3183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1175" y="0"/>
          <a:ext cx="2293620" cy="838200"/>
        </a:xfrm>
        <a:prstGeom prst="rect">
          <a:avLst/>
        </a:prstGeom>
      </xdr:spPr>
    </xdr:pic>
    <xdr:clientData/>
  </xdr:oneCellAnchor>
</xdr:wsDr>
</file>

<file path=xl/tables/table1.xml><?xml version="1.0" encoding="utf-8"?>
<table xmlns="http://schemas.openxmlformats.org/spreadsheetml/2006/main" id="1" name="tbl_health_plan" displayName="tbl_health_plan" ref="A7:A10" totalsRowShown="0" headerRowDxfId="35" dataDxfId="33" headerRowBorderDxfId="34" tableBorderDxfId="32">
  <autoFilter ref="A7:A10"/>
  <sortState ref="A8:A14">
    <sortCondition ref="A13:A19"/>
  </sortState>
  <tableColumns count="1">
    <tableColumn id="1" name="Health_Plan_Long" dataDxfId="31"/>
  </tableColumns>
  <tableStyleInfo name="TableStyleMedium16" showFirstColumn="0" showLastColumn="0" showRowStripes="1" showColumnStripes="0"/>
</table>
</file>

<file path=xl/tables/table2.xml><?xml version="1.0" encoding="utf-8"?>
<table xmlns="http://schemas.openxmlformats.org/spreadsheetml/2006/main" id="2" name="list_svcdates" displayName="list_svcdates" ref="A18:B20" totalsRowShown="0" headerRowDxfId="30" dataDxfId="29">
  <autoFilter ref="A18:B20"/>
  <tableColumns count="2">
    <tableColumn id="1" name="Service Dates" dataDxfId="28"/>
    <tableColumn id="2" name="Last Month" dataDxfId="27"/>
  </tableColumns>
  <tableStyleInfo name="TableStyleMedium16" showFirstColumn="0" showLastColumn="0" showRowStripes="1" showColumnStripes="0"/>
</table>
</file>

<file path=xl/tables/table3.xml><?xml version="1.0" encoding="utf-8"?>
<table xmlns="http://schemas.openxmlformats.org/spreadsheetml/2006/main" id="3" name="tbl_master_sheet" displayName="tbl_master_sheet" ref="D18:F24" totalsRowShown="0" headerRowDxfId="26">
  <autoFilter ref="D18:F24"/>
  <tableColumns count="3">
    <tableColumn id="1" name="Worksheet" dataDxfId="25"/>
    <tableColumn id="2" name="Client Version"/>
    <tableColumn id="3" name="Allow Filters" dataDxfId="24"/>
  </tableColumns>
  <tableStyleInfo name="TableStyleMedium21" showFirstColumn="0" showLastColumn="0" showRowStripes="1" showColumnStripes="0"/>
</table>
</file>

<file path=xl/tables/table4.xml><?xml version="1.0" encoding="utf-8"?>
<table xmlns="http://schemas.openxmlformats.org/spreadsheetml/2006/main" id="4" name="tbl_adj_typ" displayName="tbl_adj_typ" ref="A31:A33" totalsRowShown="0" headerRowDxfId="23" dataDxfId="22">
  <autoFilter ref="A31:A33"/>
  <tableColumns count="1">
    <tableColumn id="1" name="Adjustment Type" dataDxfId="21"/>
  </tableColumns>
  <tableStyleInfo name="TableStyleMedium16" showFirstColumn="0" showLastColumn="0" showRowStripes="1" showColumnStripes="0"/>
</table>
</file>

<file path=xl/tables/table5.xml><?xml version="1.0" encoding="utf-8"?>
<table xmlns="http://schemas.openxmlformats.org/spreadsheetml/2006/main" id="5" name="tbl_incstmt_line_desc" displayName="tbl_incstmt_line_desc" ref="D30:D57" totalsRowShown="0" headerRowDxfId="20">
  <autoFilter ref="D30:D57"/>
  <tableColumns count="1">
    <tableColumn id="1" name="Income Statement Line Description"/>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1.xml"/><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002_Info">
    <tabColor rgb="FF7030A0"/>
  </sheetPr>
  <dimension ref="A1:F57"/>
  <sheetViews>
    <sheetView workbookViewId="0">
      <selection activeCell="J16" sqref="J16"/>
    </sheetView>
  </sheetViews>
  <sheetFormatPr defaultRowHeight="12.5"/>
  <cols>
    <col min="1" max="1" width="39.54296875" bestFit="1" customWidth="1"/>
    <col min="2" max="2" width="13.1796875" bestFit="1" customWidth="1"/>
    <col min="4" max="4" width="34.1796875" customWidth="1"/>
    <col min="5" max="5" width="14.81640625" customWidth="1"/>
    <col min="6" max="6" width="17.81640625" customWidth="1"/>
  </cols>
  <sheetData>
    <row r="1" spans="1:5" ht="15.5">
      <c r="A1" s="1" t="s">
        <v>0</v>
      </c>
    </row>
    <row r="2" spans="1:5" ht="15.5">
      <c r="A2" s="2" t="s">
        <v>1</v>
      </c>
    </row>
    <row r="3" spans="1:5" ht="15.5">
      <c r="A3" s="2" t="s">
        <v>2</v>
      </c>
    </row>
    <row r="5" spans="1:5" ht="13">
      <c r="A5" s="3" t="s">
        <v>3</v>
      </c>
    </row>
    <row r="6" spans="1:5">
      <c r="A6" s="4"/>
    </row>
    <row r="7" spans="1:5" ht="13">
      <c r="A7" s="3" t="s">
        <v>4</v>
      </c>
      <c r="D7" s="3" t="s">
        <v>5</v>
      </c>
    </row>
    <row r="8" spans="1:5">
      <c r="A8" s="5" t="s">
        <v>6</v>
      </c>
      <c r="D8" s="4" t="s">
        <v>7</v>
      </c>
      <c r="E8" s="6" t="s">
        <v>8</v>
      </c>
    </row>
    <row r="9" spans="1:5">
      <c r="A9" s="7" t="s">
        <v>9</v>
      </c>
      <c r="D9" s="4" t="s">
        <v>10</v>
      </c>
      <c r="E9" s="4" t="s">
        <v>11</v>
      </c>
    </row>
    <row r="10" spans="1:5">
      <c r="A10" s="7" t="s">
        <v>12</v>
      </c>
      <c r="D10" s="4" t="s">
        <v>13</v>
      </c>
      <c r="E10" s="4" t="s">
        <v>14</v>
      </c>
    </row>
    <row r="11" spans="1:5">
      <c r="D11" s="4" t="s">
        <v>15</v>
      </c>
      <c r="E11" s="4" t="str">
        <f>E8&amp;"\"&amp;E9&amp;E10</f>
        <v>S:\Client_Projects\LDH\3.027-LDH29\yy-Deliverables\12 - FINAL AUP Documents\CY 2024 DFRG AUP Supplemental Request - 20250321.xlsb</v>
      </c>
    </row>
    <row r="12" spans="1:5">
      <c r="D12" s="8"/>
      <c r="E12" s="4"/>
    </row>
    <row r="13" spans="1:5">
      <c r="D13" s="8" t="s">
        <v>16</v>
      </c>
      <c r="E13" s="4" t="s">
        <v>17</v>
      </c>
    </row>
    <row r="14" spans="1:5">
      <c r="D14" s="8" t="s">
        <v>18</v>
      </c>
      <c r="E14" s="9">
        <v>45737.478351736114</v>
      </c>
    </row>
    <row r="15" spans="1:5">
      <c r="D15" s="8" t="s">
        <v>19</v>
      </c>
      <c r="E15" s="9">
        <v>45737.477774768522</v>
      </c>
    </row>
    <row r="16" spans="1:5" ht="13">
      <c r="A16" s="10" t="s">
        <v>20</v>
      </c>
      <c r="D16" s="8" t="s">
        <v>21</v>
      </c>
      <c r="E16" s="9">
        <f>end_time-start_time</f>
        <v>-5.7696759176906198E-4</v>
      </c>
    </row>
    <row r="17" spans="1:6">
      <c r="E17" s="11" t="s">
        <v>22</v>
      </c>
    </row>
    <row r="18" spans="1:6" ht="13">
      <c r="A18" s="3" t="s">
        <v>20</v>
      </c>
      <c r="B18" s="3" t="s">
        <v>23</v>
      </c>
      <c r="D18" s="4" t="s">
        <v>24</v>
      </c>
      <c r="E18" s="4" t="s">
        <v>25</v>
      </c>
      <c r="F18" s="4" t="s">
        <v>26</v>
      </c>
    </row>
    <row r="19" spans="1:6">
      <c r="A19" s="7" t="s">
        <v>27</v>
      </c>
      <c r="B19" s="12" t="s">
        <v>28</v>
      </c>
      <c r="D19" s="4" t="s">
        <v>29</v>
      </c>
      <c r="E19" s="4" t="s">
        <v>30</v>
      </c>
      <c r="F19" t="s">
        <v>31</v>
      </c>
    </row>
    <row r="20" spans="1:6">
      <c r="A20" s="7" t="s">
        <v>32</v>
      </c>
      <c r="B20" s="13">
        <v>45627</v>
      </c>
      <c r="D20" s="4" t="s">
        <v>33</v>
      </c>
      <c r="E20" s="4" t="s">
        <v>34</v>
      </c>
      <c r="F20" t="s">
        <v>31</v>
      </c>
    </row>
    <row r="21" spans="1:6">
      <c r="D21" s="4" t="s">
        <v>35</v>
      </c>
      <c r="E21" s="4" t="s">
        <v>36</v>
      </c>
      <c r="F21" s="4" t="s">
        <v>31</v>
      </c>
    </row>
    <row r="22" spans="1:6">
      <c r="D22" s="4" t="s">
        <v>37</v>
      </c>
      <c r="E22" s="4" t="s">
        <v>36</v>
      </c>
      <c r="F22" s="4" t="s">
        <v>31</v>
      </c>
    </row>
    <row r="23" spans="1:6">
      <c r="D23" s="4" t="s">
        <v>38</v>
      </c>
      <c r="E23" s="4" t="s">
        <v>36</v>
      </c>
      <c r="F23" t="s">
        <v>31</v>
      </c>
    </row>
    <row r="24" spans="1:6">
      <c r="D24" s="4" t="s">
        <v>39</v>
      </c>
      <c r="E24" s="4" t="s">
        <v>36</v>
      </c>
      <c r="F24" t="s">
        <v>40</v>
      </c>
    </row>
    <row r="27" spans="1:6">
      <c r="D27" t="s">
        <v>41</v>
      </c>
      <c r="E27" t="s">
        <v>42</v>
      </c>
    </row>
    <row r="30" spans="1:6">
      <c r="D30" s="4" t="s">
        <v>43</v>
      </c>
    </row>
    <row r="31" spans="1:6">
      <c r="A31" s="4" t="s">
        <v>44</v>
      </c>
      <c r="D31" s="14" t="s">
        <v>45</v>
      </c>
    </row>
    <row r="32" spans="1:6">
      <c r="A32" s="14" t="s">
        <v>46</v>
      </c>
      <c r="D32" s="14" t="s">
        <v>47</v>
      </c>
    </row>
    <row r="33" spans="1:4">
      <c r="A33" s="14" t="s">
        <v>48</v>
      </c>
      <c r="D33" s="14" t="s">
        <v>49</v>
      </c>
    </row>
    <row r="34" spans="1:4">
      <c r="D34" s="14" t="s">
        <v>50</v>
      </c>
    </row>
    <row r="35" spans="1:4">
      <c r="D35" s="14" t="s">
        <v>51</v>
      </c>
    </row>
    <row r="36" spans="1:4">
      <c r="D36" s="14" t="s">
        <v>52</v>
      </c>
    </row>
    <row r="37" spans="1:4">
      <c r="D37" s="14" t="s">
        <v>53</v>
      </c>
    </row>
    <row r="38" spans="1:4">
      <c r="D38" s="14" t="s">
        <v>54</v>
      </c>
    </row>
    <row r="39" spans="1:4">
      <c r="D39" s="14" t="s">
        <v>55</v>
      </c>
    </row>
    <row r="40" spans="1:4">
      <c r="D40" s="14" t="s">
        <v>56</v>
      </c>
    </row>
    <row r="41" spans="1:4">
      <c r="D41" s="14" t="s">
        <v>57</v>
      </c>
    </row>
    <row r="42" spans="1:4">
      <c r="D42" s="14" t="s">
        <v>58</v>
      </c>
    </row>
    <row r="43" spans="1:4">
      <c r="D43" s="14" t="s">
        <v>59</v>
      </c>
    </row>
    <row r="44" spans="1:4">
      <c r="D44" s="14" t="s">
        <v>60</v>
      </c>
    </row>
    <row r="45" spans="1:4">
      <c r="D45" s="14" t="s">
        <v>61</v>
      </c>
    </row>
    <row r="46" spans="1:4">
      <c r="D46" s="14" t="s">
        <v>62</v>
      </c>
    </row>
    <row r="47" spans="1:4">
      <c r="D47" s="14" t="s">
        <v>63</v>
      </c>
    </row>
    <row r="48" spans="1:4">
      <c r="D48" s="14" t="s">
        <v>64</v>
      </c>
    </row>
    <row r="49" spans="4:4">
      <c r="D49" s="14" t="s">
        <v>65</v>
      </c>
    </row>
    <row r="50" spans="4:4">
      <c r="D50" s="14" t="s">
        <v>66</v>
      </c>
    </row>
    <row r="51" spans="4:4">
      <c r="D51" s="14" t="s">
        <v>67</v>
      </c>
    </row>
    <row r="52" spans="4:4">
      <c r="D52" s="14" t="s">
        <v>68</v>
      </c>
    </row>
    <row r="53" spans="4:4">
      <c r="D53" s="14" t="s">
        <v>69</v>
      </c>
    </row>
    <row r="54" spans="4:4">
      <c r="D54" s="14" t="s">
        <v>70</v>
      </c>
    </row>
    <row r="55" spans="4:4">
      <c r="D55" s="14" t="s">
        <v>71</v>
      </c>
    </row>
    <row r="56" spans="4:4">
      <c r="D56" s="14" t="s">
        <v>72</v>
      </c>
    </row>
    <row r="57" spans="4:4">
      <c r="D57" s="14" t="s">
        <v>73</v>
      </c>
    </row>
  </sheetData>
  <dataValidations count="2">
    <dataValidation type="list" showInputMessage="1" showErrorMessage="1" prompt="Allow or Disallow" sqref="F19:F24">
      <formula1>"Allow,Disallow"</formula1>
    </dataValidation>
    <dataValidation type="list" showInputMessage="1" showErrorMessage="1" prompt="TBD or Show = Visible_x000a_Hide = Hide_x000a_Delete = Delete" sqref="E19:E24">
      <formula1>"TBD,Hide,Delete,Show"</formula1>
    </dataValidation>
  </dataValidations>
  <pageMargins left="0.7" right="0.7" top="0.75" bottom="0.75" header="0.3" footer="0.3"/>
  <drawing r:id="rId1"/>
  <tableParts count="5">
    <tablePart r:id="rId2"/>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E2E2E2"/>
    <pageSetUpPr fitToPage="1"/>
  </sheetPr>
  <dimension ref="A1:D53"/>
  <sheetViews>
    <sheetView showGridLines="0" tabSelected="1" zoomScaleNormal="100" workbookViewId="0"/>
  </sheetViews>
  <sheetFormatPr defaultColWidth="0" defaultRowHeight="12.5" zeroHeight="1"/>
  <cols>
    <col min="1" max="1" width="3.54296875" customWidth="1"/>
    <col min="2" max="2" width="136.7265625" customWidth="1"/>
    <col min="3" max="3" width="3.54296875" style="16" customWidth="1"/>
    <col min="4" max="4" width="0" hidden="1" customWidth="1"/>
    <col min="5" max="16384" width="9.1796875" hidden="1"/>
  </cols>
  <sheetData>
    <row r="1" spans="1:4" ht="14">
      <c r="C1" s="15"/>
      <c r="D1" s="16" t="s">
        <v>74</v>
      </c>
    </row>
    <row r="2" spans="1:4" ht="14">
      <c r="C2" s="15"/>
    </row>
    <row r="3" spans="1:4" ht="15.5">
      <c r="A3" s="17"/>
      <c r="C3" s="15"/>
    </row>
    <row r="4" spans="1:4">
      <c r="C4" s="18"/>
    </row>
    <row r="5" spans="1:4" ht="13" thickBot="1"/>
    <row r="6" spans="1:4" ht="15.5">
      <c r="B6" s="19" t="s">
        <v>0</v>
      </c>
    </row>
    <row r="7" spans="1:4" ht="15.5">
      <c r="B7" s="20" t="s">
        <v>75</v>
      </c>
    </row>
    <row r="8" spans="1:4" ht="16" thickBot="1">
      <c r="B8" s="21" t="s">
        <v>1</v>
      </c>
    </row>
    <row r="9" spans="1:4" ht="15.5">
      <c r="B9" s="22"/>
    </row>
    <row r="10" spans="1:4" ht="15.5">
      <c r="B10" s="22"/>
    </row>
    <row r="11" spans="1:4" ht="15.5">
      <c r="B11" s="22"/>
    </row>
    <row r="12" spans="1:4" ht="15.5">
      <c r="B12" s="22"/>
    </row>
    <row r="13" spans="1:4" ht="15.5">
      <c r="B13" s="22"/>
    </row>
    <row r="14" spans="1:4" ht="15.5">
      <c r="B14" s="22"/>
    </row>
    <row r="15" spans="1:4" ht="15.5">
      <c r="B15" s="22"/>
    </row>
    <row r="16" spans="1:4" ht="15.5">
      <c r="B16" s="22"/>
    </row>
    <row r="17" spans="2:3" ht="15.5">
      <c r="B17" s="22"/>
    </row>
    <row r="18" spans="2:3" ht="15.5">
      <c r="B18" s="22"/>
    </row>
    <row r="19" spans="2:3" ht="15.5">
      <c r="B19" s="22"/>
      <c r="C19" s="23"/>
    </row>
    <row r="20" spans="2:3" ht="15.5">
      <c r="B20" s="22"/>
    </row>
    <row r="21" spans="2:3" ht="15.5">
      <c r="B21" s="22"/>
    </row>
    <row r="22" spans="2:3" ht="15.5">
      <c r="B22" s="22"/>
    </row>
    <row r="23" spans="2:3" ht="15.5">
      <c r="B23" s="22"/>
    </row>
    <row r="24" spans="2:3" ht="15.5">
      <c r="B24" s="22"/>
    </row>
    <row r="25" spans="2:3" ht="15.5">
      <c r="B25" s="22"/>
    </row>
    <row r="26" spans="2:3" ht="15.5">
      <c r="B26" s="22"/>
    </row>
    <row r="27" spans="2:3" ht="15.5">
      <c r="B27" s="22"/>
    </row>
    <row r="28" spans="2:3" ht="15.5">
      <c r="B28" s="22"/>
    </row>
    <row r="29" spans="2:3" ht="15.5">
      <c r="B29" s="22"/>
    </row>
    <row r="30" spans="2:3" ht="15.5">
      <c r="B30" s="22"/>
    </row>
    <row r="31" spans="2:3" ht="15.5">
      <c r="B31" s="22"/>
    </row>
    <row r="32" spans="2:3" ht="15.5">
      <c r="B32" s="22"/>
    </row>
    <row r="33" spans="2:2" ht="15.5">
      <c r="B33" s="22"/>
    </row>
    <row r="34" spans="2:2" ht="15.5">
      <c r="B34" s="22"/>
    </row>
    <row r="35" spans="2:2" ht="15.5">
      <c r="B35" s="22"/>
    </row>
    <row r="36" spans="2:2" ht="15.5">
      <c r="B36" s="22"/>
    </row>
    <row r="37" spans="2:2" ht="15.5">
      <c r="B37" s="22"/>
    </row>
    <row r="38" spans="2:2" ht="15.5">
      <c r="B38" s="22"/>
    </row>
    <row r="39" spans="2:2" ht="15.5">
      <c r="B39" s="22"/>
    </row>
    <row r="40" spans="2:2" ht="15.5">
      <c r="B40" s="22"/>
    </row>
    <row r="41" spans="2:2" ht="15.5">
      <c r="B41" s="22"/>
    </row>
    <row r="42" spans="2:2" ht="15.5">
      <c r="B42" s="22"/>
    </row>
    <row r="43" spans="2:2" ht="15.5">
      <c r="B43" s="22"/>
    </row>
    <row r="44" spans="2:2" ht="15.5">
      <c r="B44" s="22"/>
    </row>
    <row r="45" spans="2:2" ht="15.5">
      <c r="B45" s="22"/>
    </row>
    <row r="46" spans="2:2" ht="15.5">
      <c r="B46" s="22"/>
    </row>
    <row r="47" spans="2:2" ht="15.5">
      <c r="B47" s="22"/>
    </row>
    <row r="48" spans="2:2" ht="15.5">
      <c r="B48" s="22"/>
    </row>
    <row r="49" spans="1:2" ht="15.5">
      <c r="B49" s="22"/>
    </row>
    <row r="50" spans="1:2" ht="15.5">
      <c r="B50" s="22"/>
    </row>
    <row r="51" spans="1:2" ht="16" thickBot="1">
      <c r="B51" s="24"/>
    </row>
    <row r="52" spans="1:2"/>
    <row r="53" spans="1:2" hidden="1">
      <c r="A53" s="16" t="s">
        <v>74</v>
      </c>
    </row>
  </sheetData>
  <sheetProtection algorithmName="SHA-512" hashValue="GT9yut9GxhXmDD45oRdN5XAGqJAGC3qr65BMV+A3px4KEJ/IXqHXBPUEkim2NVK3aiqgf22ZAf482gkEuCfY7g==" saltValue="7Oa1gVGJKVrbgeVacGeSuw==" spinCount="100000" sheet="1" scenarios="1" autoFilter="0"/>
  <printOptions horizontalCentered="1"/>
  <pageMargins left="0.25" right="0.25" top="0.6" bottom="0.6" header="0.25" footer="0.25"/>
  <pageSetup scale="72" orientation="portrait" r:id="rId1"/>
  <headerFooter>
    <oddHeader>&amp;C&amp;"Arial,Bold"&amp;10Draft and Confidential&amp;R&amp;"Arial,Regular"&amp;10&amp;D</oddHeader>
    <oddFooter>&amp;L&amp;"Arial,Regular"&amp;10&amp;A&amp;C&amp;"Arial,Bold"&amp;10Milliman&amp;R&amp;"Arial,Regular"&amp;10Page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2E2E2"/>
    <pageSetUpPr fitToPage="1"/>
  </sheetPr>
  <dimension ref="A1:P55"/>
  <sheetViews>
    <sheetView showGridLines="0" workbookViewId="0"/>
  </sheetViews>
  <sheetFormatPr defaultColWidth="0" defaultRowHeight="12.5" zeroHeight="1"/>
  <cols>
    <col min="1" max="1" width="4.7265625" style="16" customWidth="1"/>
    <col min="2" max="11" width="10.7265625" style="16" customWidth="1"/>
    <col min="12" max="12" width="1.7265625" style="16" customWidth="1"/>
    <col min="13" max="13" width="3.453125" style="16" customWidth="1"/>
    <col min="14" max="16" width="0" style="16" hidden="1" customWidth="1"/>
    <col min="17" max="16384" width="9.1796875" style="16" hidden="1"/>
  </cols>
  <sheetData>
    <row r="1" spans="1:16" s="15" customFormat="1" ht="18" customHeight="1">
      <c r="A1" s="25" t="s">
        <v>0</v>
      </c>
      <c r="B1" s="26"/>
      <c r="C1" s="27"/>
      <c r="D1" s="27"/>
      <c r="E1" s="27"/>
      <c r="F1" s="27"/>
      <c r="G1" s="27"/>
      <c r="H1" s="27"/>
      <c r="I1" s="27"/>
      <c r="J1" s="27"/>
      <c r="K1" s="27"/>
      <c r="L1" s="28"/>
      <c r="N1" s="16" t="s">
        <v>74</v>
      </c>
    </row>
    <row r="2" spans="1:16" s="15" customFormat="1" ht="18" customHeight="1">
      <c r="A2" s="17" t="s">
        <v>1</v>
      </c>
      <c r="B2" s="29"/>
      <c r="C2" s="30"/>
      <c r="D2" s="30"/>
      <c r="E2" s="30"/>
      <c r="F2" s="30"/>
      <c r="G2" s="30"/>
      <c r="H2" s="30"/>
      <c r="I2" s="30"/>
      <c r="J2" s="30"/>
      <c r="K2" s="30"/>
      <c r="L2" s="31"/>
    </row>
    <row r="3" spans="1:16" s="15" customFormat="1" ht="18" customHeight="1">
      <c r="A3" s="2" t="s">
        <v>2</v>
      </c>
      <c r="B3" s="32"/>
      <c r="C3" s="30"/>
      <c r="D3" s="30"/>
      <c r="E3" s="30"/>
      <c r="F3" s="30"/>
      <c r="G3" s="30"/>
      <c r="H3" s="30"/>
      <c r="I3" s="30"/>
      <c r="J3" s="30"/>
      <c r="K3" s="30"/>
      <c r="L3" s="31"/>
    </row>
    <row r="4" spans="1:16">
      <c r="A4" s="33"/>
      <c r="B4" s="18"/>
      <c r="C4" s="18"/>
      <c r="D4" s="18"/>
      <c r="E4" s="18"/>
      <c r="F4" s="18"/>
      <c r="G4" s="18"/>
      <c r="H4" s="18"/>
      <c r="I4" s="18"/>
      <c r="J4" s="18"/>
      <c r="K4" s="34" t="s">
        <v>76</v>
      </c>
      <c r="L4" s="35"/>
      <c r="M4" s="18"/>
    </row>
    <row r="5" spans="1:16">
      <c r="A5" s="36"/>
      <c r="L5" s="37"/>
    </row>
    <row r="6" spans="1:16">
      <c r="A6" s="36"/>
      <c r="C6" s="38" t="s">
        <v>77</v>
      </c>
      <c r="D6" s="38"/>
      <c r="E6" s="38"/>
      <c r="F6" s="38"/>
      <c r="G6" s="38"/>
      <c r="H6" s="38"/>
      <c r="I6" s="38"/>
      <c r="J6" s="38"/>
      <c r="L6" s="37"/>
    </row>
    <row r="7" spans="1:16">
      <c r="A7" s="36"/>
      <c r="C7" s="38"/>
      <c r="D7" s="38"/>
      <c r="E7" s="38"/>
      <c r="F7" s="38"/>
      <c r="G7" s="38"/>
      <c r="H7" s="38"/>
      <c r="I7" s="38"/>
      <c r="J7" s="38"/>
      <c r="L7" s="37"/>
    </row>
    <row r="8" spans="1:16" ht="13.5" thickBot="1">
      <c r="A8" s="36"/>
      <c r="C8" s="39"/>
      <c r="D8" s="154" t="s">
        <v>6</v>
      </c>
      <c r="E8" s="154"/>
      <c r="F8" s="154"/>
      <c r="G8" s="154"/>
      <c r="H8" s="154"/>
      <c r="I8" s="154"/>
      <c r="J8" s="39"/>
      <c r="L8" s="37"/>
    </row>
    <row r="9" spans="1:16">
      <c r="A9" s="36"/>
      <c r="C9" s="40"/>
      <c r="D9" s="40"/>
      <c r="E9" s="38"/>
      <c r="F9" s="38"/>
      <c r="G9" s="38"/>
      <c r="H9" s="38"/>
      <c r="I9" s="40"/>
      <c r="J9" s="40"/>
      <c r="L9" s="37"/>
    </row>
    <row r="10" spans="1:16">
      <c r="A10" s="36"/>
      <c r="C10" s="38" t="s">
        <v>78</v>
      </c>
      <c r="D10" s="38"/>
      <c r="E10" s="38"/>
      <c r="F10" s="38"/>
      <c r="G10" s="41"/>
      <c r="H10" s="38"/>
      <c r="I10" s="38"/>
      <c r="J10" s="38"/>
      <c r="L10" s="37"/>
    </row>
    <row r="11" spans="1:16">
      <c r="A11" s="36"/>
      <c r="C11" s="38"/>
      <c r="D11" s="38"/>
      <c r="E11" s="38"/>
      <c r="F11" s="38"/>
      <c r="G11" s="38"/>
      <c r="H11" s="38"/>
      <c r="I11" s="38"/>
      <c r="J11" s="38"/>
      <c r="L11" s="37"/>
    </row>
    <row r="12" spans="1:16" ht="15.5">
      <c r="A12" s="36"/>
      <c r="C12" s="42" t="str">
        <f>Lookups!A1</f>
        <v>State of Louisiana Department of Health</v>
      </c>
      <c r="D12" s="43"/>
      <c r="E12" s="38"/>
      <c r="F12" s="38"/>
      <c r="G12" s="38"/>
      <c r="H12" s="38"/>
      <c r="I12" s="38"/>
      <c r="J12" s="38"/>
      <c r="L12" s="37"/>
    </row>
    <row r="13" spans="1:16">
      <c r="A13" s="36"/>
      <c r="C13" s="38"/>
      <c r="D13" s="38"/>
      <c r="E13" s="38"/>
      <c r="F13" s="38"/>
      <c r="G13" s="38"/>
      <c r="H13" s="38"/>
      <c r="I13" s="38"/>
      <c r="J13" s="38"/>
      <c r="L13" s="37"/>
    </row>
    <row r="14" spans="1:16">
      <c r="A14" s="36"/>
      <c r="C14" s="38" t="s">
        <v>79</v>
      </c>
      <c r="D14" s="38"/>
      <c r="E14" s="38"/>
      <c r="F14" s="38"/>
      <c r="G14" s="38"/>
      <c r="H14" s="38"/>
      <c r="I14" s="38"/>
      <c r="J14" s="38"/>
      <c r="L14" s="37"/>
    </row>
    <row r="15" spans="1:16">
      <c r="A15" s="36"/>
      <c r="C15" s="38"/>
      <c r="D15" s="38"/>
      <c r="E15" s="38"/>
      <c r="F15" s="38"/>
      <c r="G15" s="38"/>
      <c r="H15" s="38"/>
      <c r="I15" s="38"/>
      <c r="J15" s="38"/>
      <c r="L15" s="37"/>
    </row>
    <row r="16" spans="1:16" ht="13" thickBot="1">
      <c r="A16" s="36"/>
      <c r="D16" s="154" t="s">
        <v>27</v>
      </c>
      <c r="E16" s="154"/>
      <c r="F16" s="154"/>
      <c r="G16" s="154"/>
      <c r="H16" s="154"/>
      <c r="I16" s="154"/>
      <c r="J16" s="23"/>
      <c r="K16" s="23"/>
      <c r="L16" s="44"/>
      <c r="M16" s="23"/>
      <c r="N16" s="45"/>
      <c r="O16" s="45"/>
      <c r="P16" s="46"/>
    </row>
    <row r="17" spans="1:15">
      <c r="A17" s="36"/>
      <c r="G17" s="47"/>
      <c r="H17" s="47"/>
      <c r="L17" s="37"/>
    </row>
    <row r="18" spans="1:15">
      <c r="A18" s="36"/>
      <c r="L18" s="37"/>
    </row>
    <row r="19" spans="1:15">
      <c r="A19" s="36"/>
      <c r="L19" s="37"/>
    </row>
    <row r="20" spans="1:15" ht="13" thickBot="1">
      <c r="A20" s="36"/>
      <c r="C20" s="16" t="s">
        <v>80</v>
      </c>
      <c r="D20" s="47"/>
      <c r="E20" s="153"/>
      <c r="F20" s="153"/>
      <c r="G20" s="153"/>
      <c r="H20" s="153"/>
      <c r="L20" s="37"/>
    </row>
    <row r="21" spans="1:15">
      <c r="A21" s="36"/>
      <c r="L21" s="37"/>
    </row>
    <row r="22" spans="1:15" ht="13" thickBot="1">
      <c r="A22" s="36"/>
      <c r="C22" s="16" t="s">
        <v>81</v>
      </c>
      <c r="D22" s="47"/>
      <c r="E22" s="153"/>
      <c r="F22" s="153"/>
      <c r="G22" s="153"/>
      <c r="H22" s="153"/>
      <c r="L22" s="37"/>
    </row>
    <row r="23" spans="1:15">
      <c r="A23" s="36"/>
      <c r="L23" s="37"/>
    </row>
    <row r="24" spans="1:15" ht="13" thickBot="1">
      <c r="A24" s="36"/>
      <c r="C24" s="16" t="s">
        <v>82</v>
      </c>
      <c r="D24" s="47"/>
      <c r="E24" s="153"/>
      <c r="F24" s="153"/>
      <c r="G24" s="153"/>
      <c r="H24" s="153"/>
      <c r="L24" s="37"/>
    </row>
    <row r="25" spans="1:15">
      <c r="A25" s="36"/>
      <c r="L25" s="37"/>
    </row>
    <row r="26" spans="1:15" ht="13" thickBot="1">
      <c r="A26" s="36"/>
      <c r="C26" s="16" t="s">
        <v>83</v>
      </c>
      <c r="D26" s="47"/>
      <c r="E26" s="153"/>
      <c r="F26" s="153"/>
      <c r="G26" s="153"/>
      <c r="H26" s="153"/>
      <c r="L26" s="37"/>
    </row>
    <row r="27" spans="1:15">
      <c r="A27" s="36"/>
      <c r="D27" s="47"/>
      <c r="E27" s="40"/>
      <c r="F27" s="40"/>
      <c r="G27" s="40"/>
      <c r="H27" s="40"/>
      <c r="L27" s="37"/>
    </row>
    <row r="28" spans="1:15" ht="13">
      <c r="A28" s="36"/>
      <c r="C28" s="48"/>
      <c r="E28" s="48"/>
      <c r="L28" s="37"/>
      <c r="N28" s="49"/>
    </row>
    <row r="29" spans="1:15" ht="13">
      <c r="A29" s="36"/>
      <c r="B29" s="50"/>
      <c r="C29" s="38"/>
      <c r="D29" s="38"/>
      <c r="E29" s="38"/>
      <c r="F29" s="38"/>
      <c r="G29" s="38"/>
      <c r="H29" s="38"/>
      <c r="I29" s="38"/>
      <c r="J29" s="38"/>
      <c r="K29" s="38"/>
      <c r="L29" s="51"/>
      <c r="N29" s="46" t="s">
        <v>84</v>
      </c>
    </row>
    <row r="30" spans="1:15">
      <c r="A30" s="36"/>
      <c r="B30" s="52"/>
      <c r="C30" s="38"/>
      <c r="D30" s="38"/>
      <c r="E30" s="38"/>
      <c r="F30" s="38"/>
      <c r="G30" s="38"/>
      <c r="H30" s="38"/>
      <c r="I30" s="38"/>
      <c r="J30" s="38"/>
      <c r="K30" s="38"/>
      <c r="L30" s="51"/>
    </row>
    <row r="31" spans="1:15">
      <c r="A31" s="36"/>
      <c r="B31" s="52"/>
      <c r="C31" s="38"/>
      <c r="D31" s="38"/>
      <c r="E31" s="38"/>
      <c r="F31" s="38"/>
      <c r="G31" s="38"/>
      <c r="H31" s="38"/>
      <c r="I31" s="38"/>
      <c r="J31" s="38"/>
      <c r="K31" s="38"/>
      <c r="L31" s="51"/>
    </row>
    <row r="32" spans="1:15" ht="128.25" customHeight="1">
      <c r="A32" s="36"/>
      <c r="B32" s="152" t="str">
        <f>N32</f>
        <v xml:space="preserve">I hereby attest that the information submitted in the reports herein is current, complete and accurate to the best of my knowledge.  I understand that whoever knowingly and willfully makes or causes to be made a false statement or representation on the reports may be prosecuted under the applicable state laws. In addition, knowingly and willfully failing to fully and accurately disclose the information requested may result in denial of a request to participate, or where the entity already participates, a termination of a DCO's agreement or contract with the Louisiana Department of Health/Bureau of Health Services Financing (LDH). I understand that should LDH determine the submitted information is inaccurate, untrue, or incomplete, the DCO may be subject to monetary penalties or sanctions and/or fines as outlined in the Contract.  Failure to sign a Certification Statement will result in LDH non acceptance of the attached reports. </v>
      </c>
      <c r="C32" s="152"/>
      <c r="D32" s="152"/>
      <c r="E32" s="152"/>
      <c r="F32" s="152"/>
      <c r="G32" s="152"/>
      <c r="H32" s="152"/>
      <c r="I32" s="152"/>
      <c r="J32" s="152"/>
      <c r="K32" s="152"/>
      <c r="L32" s="53"/>
      <c r="N32" s="46" t="s">
        <v>85</v>
      </c>
      <c r="O32" s="16" t="s">
        <v>86</v>
      </c>
    </row>
    <row r="33" spans="1:12" ht="333.75" customHeight="1">
      <c r="A33" s="36"/>
      <c r="B33" s="152" t="s">
        <v>87</v>
      </c>
      <c r="C33" s="152"/>
      <c r="D33" s="152"/>
      <c r="E33" s="152"/>
      <c r="F33" s="152"/>
      <c r="G33" s="152"/>
      <c r="H33" s="152"/>
      <c r="I33" s="152"/>
      <c r="J33" s="152"/>
      <c r="K33" s="152"/>
      <c r="L33" s="53"/>
    </row>
    <row r="34" spans="1:12" ht="13">
      <c r="A34" s="36"/>
      <c r="B34" s="48"/>
      <c r="L34" s="37"/>
    </row>
    <row r="35" spans="1:12">
      <c r="A35" s="36"/>
      <c r="C35" s="52" t="str">
        <f>IF(O35&gt;0,"Warning: Checks do not reconcile. Please fill out notes section.","")</f>
        <v/>
      </c>
      <c r="D35" s="38"/>
      <c r="E35" s="38"/>
      <c r="F35" s="38"/>
      <c r="G35" s="38"/>
      <c r="H35" s="38"/>
      <c r="L35" s="37"/>
    </row>
    <row r="36" spans="1:12">
      <c r="A36" s="36"/>
      <c r="C36" s="52"/>
      <c r="D36" s="38"/>
      <c r="E36" s="38"/>
      <c r="F36" s="38"/>
      <c r="G36" s="38"/>
      <c r="H36" s="38"/>
      <c r="L36" s="37"/>
    </row>
    <row r="37" spans="1:12" ht="13" thickBot="1">
      <c r="A37" s="36"/>
      <c r="C37" s="16" t="s">
        <v>88</v>
      </c>
      <c r="E37" s="153"/>
      <c r="F37" s="153"/>
      <c r="G37" s="153"/>
      <c r="H37" s="153"/>
      <c r="L37" s="37"/>
    </row>
    <row r="38" spans="1:12">
      <c r="A38" s="36"/>
      <c r="L38" s="37"/>
    </row>
    <row r="39" spans="1:12" ht="13" thickBot="1">
      <c r="A39" s="36"/>
      <c r="C39" s="16" t="s">
        <v>89</v>
      </c>
      <c r="E39" s="153"/>
      <c r="F39" s="153"/>
      <c r="G39" s="153"/>
      <c r="H39" s="153"/>
      <c r="L39" s="37"/>
    </row>
    <row r="40" spans="1:12" ht="13" thickBot="1">
      <c r="A40" s="54"/>
      <c r="B40" s="55"/>
      <c r="C40" s="55"/>
      <c r="D40" s="55"/>
      <c r="E40" s="55"/>
      <c r="F40" s="55"/>
      <c r="G40" s="55"/>
      <c r="H40" s="55"/>
      <c r="I40" s="55"/>
      <c r="J40" s="55"/>
      <c r="K40" s="55"/>
      <c r="L40" s="56"/>
    </row>
    <row r="41" spans="1:12" ht="13" thickBot="1"/>
    <row r="42" spans="1:12" ht="13">
      <c r="A42" s="57" t="s">
        <v>90</v>
      </c>
      <c r="B42" s="58"/>
      <c r="C42" s="58"/>
      <c r="D42" s="58"/>
      <c r="E42" s="58"/>
      <c r="F42" s="58"/>
      <c r="G42" s="58"/>
      <c r="H42" s="58"/>
      <c r="I42" s="58"/>
      <c r="J42" s="58"/>
      <c r="K42" s="58"/>
      <c r="L42" s="59"/>
    </row>
    <row r="43" spans="1:12" ht="13">
      <c r="A43" s="60" t="s">
        <v>91</v>
      </c>
      <c r="B43" s="61"/>
      <c r="C43" s="61"/>
      <c r="D43" s="61"/>
      <c r="E43" s="61"/>
      <c r="F43" s="61"/>
      <c r="G43" s="61"/>
      <c r="H43" s="61"/>
      <c r="I43" s="61"/>
      <c r="J43" s="61"/>
      <c r="K43" s="61"/>
      <c r="L43" s="62"/>
    </row>
    <row r="44" spans="1:12" ht="13">
      <c r="A44" s="60" t="s">
        <v>92</v>
      </c>
      <c r="B44" s="61"/>
      <c r="C44" s="61"/>
      <c r="D44" s="61"/>
      <c r="E44" s="61"/>
      <c r="F44" s="61"/>
      <c r="G44" s="61"/>
      <c r="H44" s="61"/>
      <c r="I44" s="61"/>
      <c r="J44" s="61"/>
      <c r="K44" s="61"/>
      <c r="L44" s="62"/>
    </row>
    <row r="45" spans="1:12">
      <c r="A45" s="60" t="s">
        <v>93</v>
      </c>
      <c r="B45" s="61"/>
      <c r="C45" s="61"/>
      <c r="D45" s="61"/>
      <c r="E45" s="61"/>
      <c r="F45" s="61"/>
      <c r="G45" s="61"/>
      <c r="H45" s="61"/>
      <c r="I45" s="61"/>
      <c r="J45" s="61"/>
      <c r="K45" s="61"/>
      <c r="L45" s="62"/>
    </row>
    <row r="46" spans="1:12">
      <c r="A46" s="60"/>
      <c r="B46" s="61"/>
      <c r="C46" s="61"/>
      <c r="D46" s="61"/>
      <c r="E46" s="61"/>
      <c r="F46" s="61"/>
      <c r="G46" s="61"/>
      <c r="H46" s="61"/>
      <c r="I46" s="61"/>
      <c r="J46" s="61"/>
      <c r="K46" s="61"/>
      <c r="L46" s="62"/>
    </row>
    <row r="47" spans="1:12">
      <c r="A47" s="60"/>
      <c r="B47" s="61"/>
      <c r="C47" s="61"/>
      <c r="D47" s="61"/>
      <c r="E47" s="61"/>
      <c r="F47" s="61"/>
      <c r="G47" s="61"/>
      <c r="H47" s="61"/>
      <c r="I47" s="61"/>
      <c r="J47" s="61"/>
      <c r="K47" s="61"/>
      <c r="L47" s="62"/>
    </row>
    <row r="48" spans="1:12">
      <c r="A48" s="60"/>
      <c r="B48" s="61"/>
      <c r="C48" s="61"/>
      <c r="D48" s="61"/>
      <c r="E48" s="61"/>
      <c r="F48" s="61"/>
      <c r="G48" s="61"/>
      <c r="H48" s="61"/>
      <c r="I48" s="61"/>
      <c r="J48" s="61"/>
      <c r="K48" s="61"/>
      <c r="L48" s="62"/>
    </row>
    <row r="49" spans="1:12">
      <c r="A49" s="60"/>
      <c r="B49" s="61"/>
      <c r="C49" s="61"/>
      <c r="D49" s="61"/>
      <c r="E49" s="61"/>
      <c r="F49" s="61"/>
      <c r="G49" s="61"/>
      <c r="H49" s="61"/>
      <c r="I49" s="61"/>
      <c r="J49" s="61"/>
      <c r="K49" s="61"/>
      <c r="L49" s="62"/>
    </row>
    <row r="50" spans="1:12">
      <c r="A50" s="60"/>
      <c r="B50" s="61"/>
      <c r="C50" s="61"/>
      <c r="D50" s="61"/>
      <c r="E50" s="61"/>
      <c r="F50" s="61"/>
      <c r="G50" s="61"/>
      <c r="H50" s="61"/>
      <c r="I50" s="61"/>
      <c r="J50" s="61"/>
      <c r="K50" s="61"/>
      <c r="L50" s="62"/>
    </row>
    <row r="51" spans="1:12">
      <c r="A51" s="60"/>
      <c r="B51" s="61"/>
      <c r="C51" s="61"/>
      <c r="D51" s="61"/>
      <c r="E51" s="61"/>
      <c r="F51" s="61"/>
      <c r="G51" s="61"/>
      <c r="H51" s="61"/>
      <c r="I51" s="61"/>
      <c r="J51" s="61"/>
      <c r="K51" s="61"/>
      <c r="L51" s="62"/>
    </row>
    <row r="52" spans="1:12">
      <c r="A52" s="60"/>
      <c r="B52" s="61"/>
      <c r="C52" s="61"/>
      <c r="D52" s="61"/>
      <c r="E52" s="61"/>
      <c r="F52" s="61"/>
      <c r="G52" s="61"/>
      <c r="H52" s="61"/>
      <c r="I52" s="61"/>
      <c r="J52" s="61"/>
      <c r="K52" s="61"/>
      <c r="L52" s="62"/>
    </row>
    <row r="53" spans="1:12" ht="13" thickBot="1">
      <c r="A53" s="63"/>
      <c r="B53" s="64"/>
      <c r="C53" s="64"/>
      <c r="D53" s="64"/>
      <c r="E53" s="64"/>
      <c r="F53" s="64"/>
      <c r="G53" s="64"/>
      <c r="H53" s="64"/>
      <c r="I53" s="64"/>
      <c r="J53" s="64"/>
      <c r="K53" s="64"/>
      <c r="L53" s="65"/>
    </row>
    <row r="54" spans="1:12"/>
    <row r="55" spans="1:12" hidden="1">
      <c r="A55" s="16" t="s">
        <v>74</v>
      </c>
    </row>
  </sheetData>
  <sheetProtection algorithmName="SHA-512" hashValue="7cyg8N3BOE42wqixMU4S4pj8FjQKZ0n/CiF+eqoXefZ0inWe2GJDBmHKP7ertt90DMlB6XIJ8yRztYKaEHFEHg==" saltValue="rxaaPDyk/KId42bu2BCtvw==" spinCount="100000" sheet="1" scenarios="1" autoFilter="0"/>
  <mergeCells count="10">
    <mergeCell ref="B32:K32"/>
    <mergeCell ref="B33:K33"/>
    <mergeCell ref="E37:H37"/>
    <mergeCell ref="E39:H39"/>
    <mergeCell ref="D8:I8"/>
    <mergeCell ref="D16:I16"/>
    <mergeCell ref="E20:H20"/>
    <mergeCell ref="E22:H22"/>
    <mergeCell ref="E24:H24"/>
    <mergeCell ref="E26:H26"/>
  </mergeCells>
  <conditionalFormatting sqref="D16:I16">
    <cfRule type="expression" dxfId="19" priority="2">
      <formula>$D$16="&lt; Please select the service dates from dropdown &gt;"</formula>
    </cfRule>
  </conditionalFormatting>
  <conditionalFormatting sqref="E20 B28:L28 E37 E39">
    <cfRule type="expression" dxfId="18" priority="3">
      <formula>$E$28&lt;&gt;""</formula>
    </cfRule>
  </conditionalFormatting>
  <conditionalFormatting sqref="D8:I8">
    <cfRule type="expression" dxfId="17" priority="1">
      <formula>$D$8="&lt; Please select DCO Name from dropdown &gt;"</formula>
    </cfRule>
  </conditionalFormatting>
  <printOptions horizontalCentered="1"/>
  <pageMargins left="0.25" right="0.25" top="0.6" bottom="0.6" header="0.25" footer="0.25"/>
  <pageSetup scale="74" orientation="portrait" r:id="rId1"/>
  <headerFooter>
    <oddHeader>&amp;R&amp;"Arial,Regular"&amp;D
&amp;T</oddHeader>
    <oddFooter xml:space="preserve">&amp;L&amp;"Arial,Regular"&amp;A
&amp;C&amp;"Arial,Bold"Milliman&amp;"Arial,Regular", Inc.&amp;R&amp;"Arial,Regular"Page &amp;P of &amp;N
</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Lookups!$A$19:$A$20</xm:f>
          </x14:formula1>
          <xm:sqref>D16:I16</xm:sqref>
        </x14:dataValidation>
        <x14:dataValidation type="list" allowBlank="1" showInputMessage="1" showErrorMessage="1">
          <x14:formula1>
            <xm:f>Lookups!$A$8:$A$14</xm:f>
          </x14:formula1>
          <xm:sqref>D8:I8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2E2E2"/>
    <pageSetUpPr fitToPage="1"/>
  </sheetPr>
  <dimension ref="A1:H60"/>
  <sheetViews>
    <sheetView showGridLines="0" zoomScaleNormal="100" workbookViewId="0"/>
  </sheetViews>
  <sheetFormatPr defaultColWidth="0" defaultRowHeight="12.5" zeroHeight="1"/>
  <cols>
    <col min="1" max="1" width="68.54296875" style="23" customWidth="1"/>
    <col min="2" max="6" width="25.54296875" style="23" customWidth="1"/>
    <col min="7" max="7" width="3.453125" style="23" customWidth="1"/>
    <col min="8" max="8" width="0" style="23" hidden="1" customWidth="1"/>
    <col min="9" max="16384" width="8.7265625" style="23" hidden="1"/>
  </cols>
  <sheetData>
    <row r="1" spans="1:8" ht="15.5">
      <c r="A1" s="66" t="s">
        <v>0</v>
      </c>
      <c r="H1" s="16" t="s">
        <v>74</v>
      </c>
    </row>
    <row r="2" spans="1:8" ht="15.5">
      <c r="A2" s="66" t="s">
        <v>1</v>
      </c>
    </row>
    <row r="3" spans="1:8" ht="15.5">
      <c r="A3" s="66" t="str">
        <f>"DCO: " &amp;Attestation!this_plan</f>
        <v>DCO: &lt; Please select DCO Name from dropdown &gt;</v>
      </c>
    </row>
    <row r="4" spans="1:8" ht="15.5">
      <c r="A4" s="66" t="s">
        <v>38</v>
      </c>
      <c r="F4" s="34" t="s">
        <v>76</v>
      </c>
    </row>
    <row r="5" spans="1:8" ht="13" thickBot="1"/>
    <row r="6" spans="1:8" ht="26.5" customHeight="1">
      <c r="A6" s="67"/>
      <c r="B6" s="68" t="s">
        <v>94</v>
      </c>
      <c r="C6" s="69"/>
      <c r="D6" s="69"/>
      <c r="E6" s="69"/>
      <c r="F6" s="70"/>
    </row>
    <row r="7" spans="1:8" ht="39.5" thickBot="1">
      <c r="A7" s="71"/>
      <c r="B7" s="72" t="s">
        <v>95</v>
      </c>
      <c r="C7" s="73" t="s">
        <v>96</v>
      </c>
      <c r="D7" s="73" t="s">
        <v>97</v>
      </c>
      <c r="E7" s="73" t="s">
        <v>98</v>
      </c>
      <c r="F7" s="74" t="s">
        <v>99</v>
      </c>
    </row>
    <row r="8" spans="1:8">
      <c r="A8" s="36"/>
      <c r="B8" s="75"/>
      <c r="C8" s="16"/>
      <c r="D8" s="16"/>
      <c r="E8" s="16"/>
      <c r="F8" s="76"/>
    </row>
    <row r="9" spans="1:8" ht="13">
      <c r="A9" s="77" t="s">
        <v>100</v>
      </c>
      <c r="B9" s="78"/>
      <c r="C9" s="79"/>
      <c r="D9" s="79"/>
      <c r="E9" s="79"/>
      <c r="F9" s="80"/>
    </row>
    <row r="10" spans="1:8">
      <c r="A10" s="81" t="s">
        <v>45</v>
      </c>
      <c r="B10" s="82"/>
      <c r="C10" s="83"/>
      <c r="D10" s="84">
        <f>SUM(B10:C10)</f>
        <v>0</v>
      </c>
      <c r="E10" s="83"/>
      <c r="F10" s="85">
        <f>SUM(D10:E10)</f>
        <v>0</v>
      </c>
    </row>
    <row r="11" spans="1:8">
      <c r="A11" s="81" t="s">
        <v>47</v>
      </c>
      <c r="B11" s="82"/>
      <c r="C11" s="83"/>
      <c r="D11" s="86">
        <f>SUM(B11:C11)</f>
        <v>0</v>
      </c>
      <c r="E11" s="83"/>
      <c r="F11" s="87">
        <f>SUM(D11:E11)</f>
        <v>0</v>
      </c>
    </row>
    <row r="12" spans="1:8">
      <c r="A12" s="81" t="s">
        <v>49</v>
      </c>
      <c r="B12" s="82"/>
      <c r="C12" s="83"/>
      <c r="D12" s="86">
        <f>SUM(B12:C12)</f>
        <v>0</v>
      </c>
      <c r="E12" s="83"/>
      <c r="F12" s="87">
        <f>SUM(D12:E12)</f>
        <v>0</v>
      </c>
    </row>
    <row r="13" spans="1:8" ht="13">
      <c r="A13" s="88" t="s">
        <v>50</v>
      </c>
      <c r="B13" s="89">
        <f>SUM(B10:B12)</f>
        <v>0</v>
      </c>
      <c r="C13" s="90">
        <f>SUM(C10:C12)</f>
        <v>0</v>
      </c>
      <c r="D13" s="90">
        <f>SUM(D10:D12)</f>
        <v>0</v>
      </c>
      <c r="E13" s="90">
        <f>SUM(E10:E12)</f>
        <v>0</v>
      </c>
      <c r="F13" s="91">
        <f>SUM(B13:E13)</f>
        <v>0</v>
      </c>
    </row>
    <row r="14" spans="1:8">
      <c r="A14" s="92"/>
      <c r="B14" s="78"/>
      <c r="C14" s="79"/>
      <c r="D14" s="79"/>
      <c r="E14" s="79"/>
      <c r="F14" s="80"/>
    </row>
    <row r="15" spans="1:8" ht="13">
      <c r="A15" s="77" t="s">
        <v>101</v>
      </c>
      <c r="B15" s="78"/>
      <c r="C15" s="79"/>
      <c r="D15" s="79"/>
      <c r="E15" s="79"/>
      <c r="F15" s="80"/>
    </row>
    <row r="16" spans="1:8" ht="13">
      <c r="A16" s="93" t="s">
        <v>102</v>
      </c>
      <c r="B16" s="78"/>
      <c r="C16" s="79"/>
      <c r="D16" s="79"/>
      <c r="E16" s="79"/>
      <c r="F16" s="80"/>
    </row>
    <row r="17" spans="1:6">
      <c r="A17" s="94" t="s">
        <v>51</v>
      </c>
      <c r="B17" s="82"/>
      <c r="C17" s="83"/>
      <c r="D17" s="95">
        <f>SUM(B17:C17)</f>
        <v>0</v>
      </c>
      <c r="E17" s="83"/>
      <c r="F17" s="96">
        <f>SUM(D17:E17)</f>
        <v>0</v>
      </c>
    </row>
    <row r="18" spans="1:6">
      <c r="A18" s="94" t="s">
        <v>52</v>
      </c>
      <c r="B18" s="82"/>
      <c r="C18" s="83"/>
      <c r="D18" s="97">
        <f t="shared" ref="D18:D23" si="0">SUM(B18:C18)</f>
        <v>0</v>
      </c>
      <c r="E18" s="83"/>
      <c r="F18" s="98">
        <f t="shared" ref="F18:F23" si="1">SUM(D18:E18)</f>
        <v>0</v>
      </c>
    </row>
    <row r="19" spans="1:6">
      <c r="A19" s="94" t="s">
        <v>53</v>
      </c>
      <c r="B19" s="82"/>
      <c r="C19" s="83"/>
      <c r="D19" s="97">
        <f t="shared" si="0"/>
        <v>0</v>
      </c>
      <c r="E19" s="83"/>
      <c r="F19" s="98">
        <f t="shared" si="1"/>
        <v>0</v>
      </c>
    </row>
    <row r="20" spans="1:6">
      <c r="A20" s="94" t="s">
        <v>54</v>
      </c>
      <c r="B20" s="82"/>
      <c r="C20" s="83"/>
      <c r="D20" s="99">
        <f t="shared" si="0"/>
        <v>0</v>
      </c>
      <c r="E20" s="83"/>
      <c r="F20" s="100">
        <f t="shared" si="1"/>
        <v>0</v>
      </c>
    </row>
    <row r="21" spans="1:6">
      <c r="A21" s="94" t="s">
        <v>55</v>
      </c>
      <c r="B21" s="82"/>
      <c r="C21" s="83"/>
      <c r="D21" s="99">
        <f t="shared" si="0"/>
        <v>0</v>
      </c>
      <c r="E21" s="83"/>
      <c r="F21" s="100">
        <f t="shared" si="1"/>
        <v>0</v>
      </c>
    </row>
    <row r="22" spans="1:6">
      <c r="A22" s="94" t="s">
        <v>56</v>
      </c>
      <c r="B22" s="82"/>
      <c r="C22" s="83"/>
      <c r="D22" s="99">
        <f t="shared" si="0"/>
        <v>0</v>
      </c>
      <c r="E22" s="83"/>
      <c r="F22" s="100">
        <f t="shared" si="1"/>
        <v>0</v>
      </c>
    </row>
    <row r="23" spans="1:6">
      <c r="A23" s="94" t="s">
        <v>57</v>
      </c>
      <c r="B23" s="82"/>
      <c r="C23" s="83"/>
      <c r="D23" s="99">
        <f t="shared" si="0"/>
        <v>0</v>
      </c>
      <c r="E23" s="83"/>
      <c r="F23" s="100">
        <f t="shared" si="1"/>
        <v>0</v>
      </c>
    </row>
    <row r="24" spans="1:6" ht="13">
      <c r="A24" s="93" t="s">
        <v>103</v>
      </c>
      <c r="B24" s="101"/>
      <c r="C24" s="99"/>
      <c r="D24" s="99"/>
      <c r="E24" s="99"/>
      <c r="F24" s="100"/>
    </row>
    <row r="25" spans="1:6">
      <c r="A25" s="94" t="s">
        <v>58</v>
      </c>
      <c r="B25" s="82"/>
      <c r="C25" s="83"/>
      <c r="D25" s="95">
        <f>SUM(B25:C25)</f>
        <v>0</v>
      </c>
      <c r="E25" s="83"/>
      <c r="F25" s="96">
        <f>SUM(D25:E25)</f>
        <v>0</v>
      </c>
    </row>
    <row r="26" spans="1:6">
      <c r="A26" s="94" t="s">
        <v>59</v>
      </c>
      <c r="B26" s="82"/>
      <c r="C26" s="83"/>
      <c r="D26" s="99">
        <f t="shared" ref="D26:D31" si="2">SUM(B26:C26)</f>
        <v>0</v>
      </c>
      <c r="E26" s="83"/>
      <c r="F26" s="100">
        <f>SUM(D26:E26)</f>
        <v>0</v>
      </c>
    </row>
    <row r="27" spans="1:6">
      <c r="A27" s="94" t="s">
        <v>60</v>
      </c>
      <c r="B27" s="82"/>
      <c r="C27" s="83"/>
      <c r="D27" s="86">
        <f t="shared" si="2"/>
        <v>0</v>
      </c>
      <c r="E27" s="83"/>
      <c r="F27" s="87">
        <f>SUM(D27:E27)</f>
        <v>0</v>
      </c>
    </row>
    <row r="28" spans="1:6" ht="13">
      <c r="A28" s="93" t="s">
        <v>104</v>
      </c>
      <c r="B28" s="102"/>
      <c r="C28" s="103"/>
      <c r="D28" s="103"/>
      <c r="E28" s="103"/>
      <c r="F28" s="104"/>
    </row>
    <row r="29" spans="1:6">
      <c r="A29" s="94" t="s">
        <v>61</v>
      </c>
      <c r="B29" s="82"/>
      <c r="C29" s="83"/>
      <c r="D29" s="95">
        <f t="shared" si="2"/>
        <v>0</v>
      </c>
      <c r="E29" s="83"/>
      <c r="F29" s="96">
        <f>SUM(D29:E29)</f>
        <v>0</v>
      </c>
    </row>
    <row r="30" spans="1:6">
      <c r="A30" s="94" t="s">
        <v>62</v>
      </c>
      <c r="B30" s="82"/>
      <c r="C30" s="83"/>
      <c r="D30" s="99">
        <f t="shared" si="2"/>
        <v>0</v>
      </c>
      <c r="E30" s="83"/>
      <c r="F30" s="100">
        <f>SUM(D30:E30)</f>
        <v>0</v>
      </c>
    </row>
    <row r="31" spans="1:6">
      <c r="A31" s="94" t="s">
        <v>63</v>
      </c>
      <c r="B31" s="82"/>
      <c r="C31" s="83"/>
      <c r="D31" s="99">
        <f t="shared" si="2"/>
        <v>0</v>
      </c>
      <c r="E31" s="83"/>
      <c r="F31" s="100">
        <f>SUM(D31:E31)</f>
        <v>0</v>
      </c>
    </row>
    <row r="32" spans="1:6" ht="13">
      <c r="A32" s="93" t="s">
        <v>105</v>
      </c>
      <c r="B32" s="105"/>
      <c r="C32" s="106"/>
      <c r="D32" s="106"/>
      <c r="E32" s="106"/>
      <c r="F32" s="107"/>
    </row>
    <row r="33" spans="1:6">
      <c r="A33" s="94" t="s">
        <v>64</v>
      </c>
      <c r="B33" s="82"/>
      <c r="C33" s="83"/>
      <c r="D33" s="95">
        <f>SUM(B33:C33)</f>
        <v>0</v>
      </c>
      <c r="E33" s="83"/>
      <c r="F33" s="96">
        <f>SUM(D33:E33)</f>
        <v>0</v>
      </c>
    </row>
    <row r="34" spans="1:6" ht="13">
      <c r="A34" s="108" t="s">
        <v>106</v>
      </c>
      <c r="B34" s="89">
        <f>SUM(B17:B33)</f>
        <v>0</v>
      </c>
      <c r="C34" s="90">
        <f>SUM(C17:C33)</f>
        <v>0</v>
      </c>
      <c r="D34" s="90">
        <f>SUM(D17:D33)</f>
        <v>0</v>
      </c>
      <c r="E34" s="90">
        <f>SUM(E17:E33)</f>
        <v>0</v>
      </c>
      <c r="F34" s="91">
        <f>SUM(B34:E34)</f>
        <v>0</v>
      </c>
    </row>
    <row r="35" spans="1:6">
      <c r="A35" s="109"/>
      <c r="B35" s="101"/>
      <c r="C35" s="99"/>
      <c r="D35" s="99"/>
      <c r="E35" s="99"/>
      <c r="F35" s="100"/>
    </row>
    <row r="36" spans="1:6" ht="13">
      <c r="A36" s="77" t="s">
        <v>107</v>
      </c>
      <c r="B36" s="78"/>
      <c r="C36" s="79"/>
      <c r="D36" s="79"/>
      <c r="E36" s="79"/>
      <c r="F36" s="80"/>
    </row>
    <row r="37" spans="1:6">
      <c r="A37" s="110" t="s">
        <v>65</v>
      </c>
      <c r="B37" s="82"/>
      <c r="C37" s="83"/>
      <c r="D37" s="95">
        <f>SUM(B37:C37)</f>
        <v>0</v>
      </c>
      <c r="E37" s="95"/>
      <c r="F37" s="96">
        <f>SUM(D37:E37)</f>
        <v>0</v>
      </c>
    </row>
    <row r="38" spans="1:6">
      <c r="A38" s="110" t="s">
        <v>66</v>
      </c>
      <c r="B38" s="82"/>
      <c r="C38" s="83"/>
      <c r="D38" s="99">
        <f>SUM(B38:C38)</f>
        <v>0</v>
      </c>
      <c r="E38" s="111"/>
      <c r="F38" s="100">
        <f>SUM(D38:E38)</f>
        <v>0</v>
      </c>
    </row>
    <row r="39" spans="1:6" ht="13">
      <c r="A39" s="88" t="s">
        <v>108</v>
      </c>
      <c r="B39" s="89">
        <f>SUM(B37:B38)</f>
        <v>0</v>
      </c>
      <c r="C39" s="90">
        <f>SUM(C37:C38)</f>
        <v>0</v>
      </c>
      <c r="D39" s="90">
        <f>SUM(D37:D38)</f>
        <v>0</v>
      </c>
      <c r="E39" s="90">
        <f>SUM(E37:E38)</f>
        <v>0</v>
      </c>
      <c r="F39" s="91">
        <f>SUM(B39:E39)</f>
        <v>0</v>
      </c>
    </row>
    <row r="40" spans="1:6">
      <c r="A40" s="36"/>
      <c r="B40" s="78"/>
      <c r="C40" s="79"/>
      <c r="D40" s="79"/>
      <c r="E40" s="79"/>
      <c r="F40" s="80"/>
    </row>
    <row r="41" spans="1:6" ht="13">
      <c r="A41" s="77" t="s">
        <v>109</v>
      </c>
      <c r="B41" s="78"/>
      <c r="C41" s="79"/>
      <c r="D41" s="79"/>
      <c r="E41" s="79"/>
      <c r="F41" s="80"/>
    </row>
    <row r="42" spans="1:6">
      <c r="A42" s="112" t="s">
        <v>67</v>
      </c>
      <c r="B42" s="82"/>
      <c r="C42" s="83"/>
      <c r="D42" s="95">
        <f t="shared" ref="D42:D48" si="3">SUM(B42:C42)</f>
        <v>0</v>
      </c>
      <c r="E42" s="83"/>
      <c r="F42" s="96">
        <f>SUM(D42:E42)</f>
        <v>0</v>
      </c>
    </row>
    <row r="43" spans="1:6">
      <c r="A43" s="110" t="s">
        <v>68</v>
      </c>
      <c r="B43" s="82"/>
      <c r="C43" s="83"/>
      <c r="D43" s="99">
        <f t="shared" si="3"/>
        <v>0</v>
      </c>
      <c r="E43" s="83"/>
      <c r="F43" s="100">
        <f t="shared" ref="F43:F48" si="4">SUM(D43:E43)</f>
        <v>0</v>
      </c>
    </row>
    <row r="44" spans="1:6">
      <c r="A44" s="110" t="s">
        <v>69</v>
      </c>
      <c r="B44" s="82"/>
      <c r="C44" s="83"/>
      <c r="D44" s="99">
        <f t="shared" si="3"/>
        <v>0</v>
      </c>
      <c r="E44" s="83"/>
      <c r="F44" s="100">
        <f t="shared" si="4"/>
        <v>0</v>
      </c>
    </row>
    <row r="45" spans="1:6">
      <c r="A45" s="110" t="s">
        <v>70</v>
      </c>
      <c r="B45" s="82"/>
      <c r="C45" s="83"/>
      <c r="D45" s="99">
        <f t="shared" si="3"/>
        <v>0</v>
      </c>
      <c r="E45" s="83"/>
      <c r="F45" s="100">
        <f t="shared" si="4"/>
        <v>0</v>
      </c>
    </row>
    <row r="46" spans="1:6">
      <c r="A46" s="112" t="s">
        <v>71</v>
      </c>
      <c r="B46" s="82"/>
      <c r="C46" s="83"/>
      <c r="D46" s="99">
        <f t="shared" si="3"/>
        <v>0</v>
      </c>
      <c r="E46" s="83"/>
      <c r="F46" s="100">
        <f t="shared" si="4"/>
        <v>0</v>
      </c>
    </row>
    <row r="47" spans="1:6">
      <c r="A47" s="112" t="s">
        <v>72</v>
      </c>
      <c r="B47" s="82"/>
      <c r="C47" s="83"/>
      <c r="D47" s="99">
        <f t="shared" si="3"/>
        <v>0</v>
      </c>
      <c r="E47" s="83"/>
      <c r="F47" s="100">
        <f t="shared" si="4"/>
        <v>0</v>
      </c>
    </row>
    <row r="48" spans="1:6">
      <c r="A48" s="110" t="s">
        <v>73</v>
      </c>
      <c r="B48" s="82"/>
      <c r="C48" s="83"/>
      <c r="D48" s="99">
        <f t="shared" si="3"/>
        <v>0</v>
      </c>
      <c r="E48" s="83"/>
      <c r="F48" s="100">
        <f t="shared" si="4"/>
        <v>0</v>
      </c>
    </row>
    <row r="49" spans="1:6" ht="13">
      <c r="A49" s="88" t="s">
        <v>110</v>
      </c>
      <c r="B49" s="89">
        <f>SUM(B42:B48)</f>
        <v>0</v>
      </c>
      <c r="C49" s="90">
        <f>SUM(C42:C48)</f>
        <v>0</v>
      </c>
      <c r="D49" s="90">
        <f>SUM(D42:D48)</f>
        <v>0</v>
      </c>
      <c r="E49" s="90">
        <f>SUM(E42:E48)</f>
        <v>0</v>
      </c>
      <c r="F49" s="91">
        <f>SUM(B49:E49)</f>
        <v>0</v>
      </c>
    </row>
    <row r="50" spans="1:6">
      <c r="A50" s="36"/>
      <c r="B50" s="101"/>
      <c r="C50" s="99"/>
      <c r="D50" s="99"/>
      <c r="E50" s="99"/>
      <c r="F50" s="100"/>
    </row>
    <row r="51" spans="1:6" ht="13.5" thickBot="1">
      <c r="A51" s="113" t="s">
        <v>111</v>
      </c>
      <c r="B51" s="114">
        <f>+B13-B11-B34-B39-B42-B43-B44-B48</f>
        <v>0</v>
      </c>
      <c r="C51" s="115">
        <f>+C13-C11-C34-C39-C42-C43-C44-C48</f>
        <v>0</v>
      </c>
      <c r="D51" s="115">
        <f>+D13-D11-D34-D39-D42-D43-D44-D48</f>
        <v>0</v>
      </c>
      <c r="E51" s="115">
        <f>+E13-E11-E34-E39-E42-E43-E44-E48</f>
        <v>0</v>
      </c>
      <c r="F51" s="116">
        <f>+F13-F11-F34-F39-F42-F43-F44-F48</f>
        <v>0</v>
      </c>
    </row>
    <row r="52" spans="1:6">
      <c r="A52" s="36"/>
      <c r="B52" s="99"/>
      <c r="C52" s="99"/>
      <c r="D52" s="99"/>
      <c r="E52" s="99"/>
      <c r="F52" s="99"/>
    </row>
    <row r="53" spans="1:6" ht="13" thickBot="1">
      <c r="A53" s="36"/>
      <c r="B53" s="117"/>
      <c r="C53" s="117"/>
      <c r="D53" s="117"/>
      <c r="E53" s="117"/>
      <c r="F53" s="117"/>
    </row>
    <row r="54" spans="1:6" ht="13.5" thickBot="1">
      <c r="A54" s="118" t="s">
        <v>112</v>
      </c>
      <c r="B54" s="119"/>
      <c r="C54" s="120"/>
      <c r="D54" s="120"/>
      <c r="E54" s="120"/>
      <c r="F54" s="121"/>
    </row>
    <row r="55" spans="1:6">
      <c r="A55" s="122" t="s">
        <v>113</v>
      </c>
      <c r="B55" s="123">
        <f>IF(B13=0,0,(B34+B38)/(B13-B11))</f>
        <v>0</v>
      </c>
      <c r="C55" s="124"/>
      <c r="D55" s="124">
        <f>IF(D13=0,0,(D34+D38)/(D13-D11))</f>
        <v>0</v>
      </c>
      <c r="E55" s="125"/>
      <c r="F55" s="126">
        <f>IF(F13=0,0,(F34+F38)/(F13-F11))</f>
        <v>0</v>
      </c>
    </row>
    <row r="56" spans="1:6">
      <c r="A56" s="127" t="s">
        <v>114</v>
      </c>
      <c r="B56" s="128">
        <f>IF(B13=0,0,SUM(B37,B42,B43,B44,B48)/(B13-B11))</f>
        <v>0</v>
      </c>
      <c r="C56" s="125"/>
      <c r="D56" s="125">
        <f>IF(D13=0,0,SUM(D37,D42,D43,D44,D48)/(D13-D11))</f>
        <v>0</v>
      </c>
      <c r="E56" s="125"/>
      <c r="F56" s="129">
        <f>IF(F13=0,0,SUM(F37,F42,F43,F44,F48)/(F13-F11))</f>
        <v>0</v>
      </c>
    </row>
    <row r="57" spans="1:6" ht="13" thickBot="1">
      <c r="A57" s="130" t="s">
        <v>115</v>
      </c>
      <c r="B57" s="131">
        <f>IF(B13=0,0,B51/(B13-B11))</f>
        <v>0</v>
      </c>
      <c r="C57" s="132"/>
      <c r="D57" s="132">
        <f>IF(D13=0,0,D51/(D13-D11))</f>
        <v>0</v>
      </c>
      <c r="E57" s="132"/>
      <c r="F57" s="133">
        <f>IF(F13=0,0,F51/(F13-F11))</f>
        <v>0</v>
      </c>
    </row>
    <row r="58" spans="1:6"/>
    <row r="59" spans="1:6" hidden="1">
      <c r="A59" s="16" t="s">
        <v>74</v>
      </c>
    </row>
    <row r="60" spans="1:6" ht="13" hidden="1">
      <c r="A60" s="134"/>
    </row>
  </sheetData>
  <sheetProtection algorithmName="SHA-512" hashValue="Jzqjw7PJ2UBQJhAU/x4+dzg5iHpi+mDLEKsvojffDWvugJV30HQDixvcOAlOGfyxDDi75QubFP4astrQi1dzHg==" saltValue="KhmUM7T113tfykhvOFxVwA==" spinCount="100000" sheet="1" scenarios="1" autoFilter="0"/>
  <conditionalFormatting sqref="A3">
    <cfRule type="expression" dxfId="16" priority="16">
      <formula>$A$3="MCO Name: &lt; Please select Health Plan Name from dropdown &gt;"</formula>
    </cfRule>
  </conditionalFormatting>
  <conditionalFormatting sqref="B10:C12">
    <cfRule type="expression" dxfId="15" priority="13">
      <formula>#REF!&lt;44562</formula>
    </cfRule>
  </conditionalFormatting>
  <conditionalFormatting sqref="B17:C23">
    <cfRule type="expression" dxfId="14" priority="12">
      <formula>#REF!&lt;44562</formula>
    </cfRule>
  </conditionalFormatting>
  <conditionalFormatting sqref="B25:C27">
    <cfRule type="expression" dxfId="13" priority="11">
      <formula>#REF!&lt;44562</formula>
    </cfRule>
  </conditionalFormatting>
  <conditionalFormatting sqref="B29:C31">
    <cfRule type="expression" dxfId="12" priority="10">
      <formula>#REF!&lt;44562</formula>
    </cfRule>
  </conditionalFormatting>
  <conditionalFormatting sqref="B33:C33">
    <cfRule type="expression" dxfId="11" priority="9">
      <formula>#REF!&lt;44562</formula>
    </cfRule>
  </conditionalFormatting>
  <conditionalFormatting sqref="B37:C38">
    <cfRule type="expression" dxfId="10" priority="8">
      <formula>#REF!&lt;44562</formula>
    </cfRule>
  </conditionalFormatting>
  <conditionalFormatting sqref="B42:C48">
    <cfRule type="expression" dxfId="9" priority="7">
      <formula>#REF!&lt;44562</formula>
    </cfRule>
  </conditionalFormatting>
  <conditionalFormatting sqref="C55:F57">
    <cfRule type="expression" dxfId="8" priority="14">
      <formula>#REF!&lt;#REF!</formula>
    </cfRule>
    <cfRule type="expression" dxfId="7" priority="15">
      <formula>#REF!&lt;44562</formula>
    </cfRule>
  </conditionalFormatting>
  <conditionalFormatting sqref="E10:E12">
    <cfRule type="expression" dxfId="6" priority="6">
      <formula>#REF!&lt;44562</formula>
    </cfRule>
  </conditionalFormatting>
  <conditionalFormatting sqref="E17:E23">
    <cfRule type="expression" dxfId="5" priority="5">
      <formula>#REF!&lt;44562</formula>
    </cfRule>
  </conditionalFormatting>
  <conditionalFormatting sqref="E25:E27">
    <cfRule type="expression" dxfId="4" priority="4">
      <formula>#REF!&lt;44562</formula>
    </cfRule>
  </conditionalFormatting>
  <conditionalFormatting sqref="E29:E31">
    <cfRule type="expression" dxfId="3" priority="3">
      <formula>#REF!&lt;44562</formula>
    </cfRule>
  </conditionalFormatting>
  <conditionalFormatting sqref="E33">
    <cfRule type="expression" dxfId="2" priority="2">
      <formula>#REF!&lt;44562</formula>
    </cfRule>
  </conditionalFormatting>
  <conditionalFormatting sqref="E42:E48">
    <cfRule type="expression" dxfId="1" priority="1">
      <formula>#REF!&lt;44562</formula>
    </cfRule>
  </conditionalFormatting>
  <printOptions horizontalCentered="1"/>
  <pageMargins left="0.25" right="0.25" top="0.6" bottom="0.6" header="0.25" footer="0.25"/>
  <pageSetup scale="68" orientation="landscape" r:id="rId1"/>
  <headerFooter>
    <oddHeader>&amp;C&amp;"Arial,Bold"&amp;10Draft and Confidential&amp;R&amp;"Arial,Regular"&amp;10&amp;D</oddHeader>
    <oddFooter>&amp;L&amp;"Arial,Regular"&amp;10&amp;A&amp;C&amp;"Arial,Bold"&amp;10Milliman&amp;R&amp;"Arial,Regular"&amp;10Page &amp;P</oddFooter>
  </headerFooter>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E2E2E2"/>
    <pageSetUpPr fitToPage="1"/>
  </sheetPr>
  <dimension ref="A1:G259"/>
  <sheetViews>
    <sheetView showGridLines="0" zoomScaleNormal="100" workbookViewId="0"/>
  </sheetViews>
  <sheetFormatPr defaultColWidth="0" defaultRowHeight="12.5" zeroHeight="1"/>
  <cols>
    <col min="1" max="1" width="8.81640625" customWidth="1"/>
    <col min="2" max="5" width="41.1796875" customWidth="1"/>
    <col min="6" max="6" width="3.453125" style="23" customWidth="1"/>
    <col min="7" max="7" width="0" hidden="1" customWidth="1"/>
    <col min="8" max="16384" width="9.1796875" hidden="1"/>
  </cols>
  <sheetData>
    <row r="1" spans="1:7" ht="15.5">
      <c r="A1" s="135" t="s">
        <v>0</v>
      </c>
      <c r="G1" s="136" t="s">
        <v>74</v>
      </c>
    </row>
    <row r="2" spans="1:7" ht="15.5">
      <c r="A2" s="135" t="s">
        <v>1</v>
      </c>
    </row>
    <row r="3" spans="1:7" ht="15.5">
      <c r="A3" s="135" t="str">
        <f>"DCO: " &amp;Attestation!this_plan</f>
        <v>DCO: &lt; Please select DCO Name from dropdown &gt;</v>
      </c>
    </row>
    <row r="4" spans="1:7" ht="15.5">
      <c r="A4" s="137" t="s">
        <v>39</v>
      </c>
      <c r="E4" s="138" t="s">
        <v>76</v>
      </c>
    </row>
    <row r="5" spans="1:7" ht="13" thickBot="1"/>
    <row r="6" spans="1:7" ht="13.5" thickBot="1">
      <c r="A6" s="139" t="s">
        <v>116</v>
      </c>
      <c r="B6" s="140" t="s">
        <v>43</v>
      </c>
      <c r="C6" s="140" t="s">
        <v>117</v>
      </c>
      <c r="D6" s="140" t="s">
        <v>118</v>
      </c>
      <c r="E6" s="141" t="s">
        <v>44</v>
      </c>
    </row>
    <row r="7" spans="1:7">
      <c r="A7" s="142">
        <v>1</v>
      </c>
      <c r="B7" s="143"/>
      <c r="C7" s="144"/>
      <c r="D7" s="145"/>
      <c r="E7" s="146"/>
    </row>
    <row r="8" spans="1:7">
      <c r="A8" s="142">
        <v>2</v>
      </c>
      <c r="B8" s="143"/>
      <c r="C8" s="144"/>
      <c r="D8" s="145"/>
      <c r="E8" s="146"/>
    </row>
    <row r="9" spans="1:7">
      <c r="A9" s="142">
        <v>3</v>
      </c>
      <c r="B9" s="143"/>
      <c r="C9" s="144"/>
      <c r="D9" s="145"/>
      <c r="E9" s="146"/>
    </row>
    <row r="10" spans="1:7">
      <c r="A10" s="142">
        <v>4</v>
      </c>
      <c r="B10" s="143"/>
      <c r="C10" s="144"/>
      <c r="D10" s="145"/>
      <c r="E10" s="146"/>
    </row>
    <row r="11" spans="1:7">
      <c r="A11" s="142">
        <v>5</v>
      </c>
      <c r="B11" s="143"/>
      <c r="C11" s="144"/>
      <c r="D11" s="145"/>
      <c r="E11" s="146"/>
    </row>
    <row r="12" spans="1:7">
      <c r="A12" s="142">
        <v>6</v>
      </c>
      <c r="B12" s="143"/>
      <c r="C12" s="144"/>
      <c r="D12" s="145"/>
      <c r="E12" s="146"/>
    </row>
    <row r="13" spans="1:7">
      <c r="A13" s="142">
        <v>7</v>
      </c>
      <c r="B13" s="143"/>
      <c r="C13" s="144"/>
      <c r="D13" s="145"/>
      <c r="E13" s="146"/>
    </row>
    <row r="14" spans="1:7">
      <c r="A14" s="142">
        <v>8</v>
      </c>
      <c r="B14" s="143"/>
      <c r="C14" s="144"/>
      <c r="D14" s="145"/>
      <c r="E14" s="146"/>
    </row>
    <row r="15" spans="1:7">
      <c r="A15" s="142">
        <v>9</v>
      </c>
      <c r="B15" s="143"/>
      <c r="C15" s="144"/>
      <c r="D15" s="145"/>
      <c r="E15" s="146"/>
    </row>
    <row r="16" spans="1:7">
      <c r="A16" s="142">
        <v>10</v>
      </c>
      <c r="B16" s="143"/>
      <c r="C16" s="144"/>
      <c r="D16" s="145"/>
      <c r="E16" s="146"/>
    </row>
    <row r="17" spans="1:5">
      <c r="A17" s="142">
        <v>11</v>
      </c>
      <c r="B17" s="143"/>
      <c r="C17" s="144"/>
      <c r="D17" s="145"/>
      <c r="E17" s="146"/>
    </row>
    <row r="18" spans="1:5">
      <c r="A18" s="142">
        <v>12</v>
      </c>
      <c r="B18" s="143"/>
      <c r="C18" s="144"/>
      <c r="D18" s="145"/>
      <c r="E18" s="146"/>
    </row>
    <row r="19" spans="1:5">
      <c r="A19" s="142">
        <v>13</v>
      </c>
      <c r="B19" s="143"/>
      <c r="C19" s="144"/>
      <c r="D19" s="145"/>
      <c r="E19" s="146"/>
    </row>
    <row r="20" spans="1:5">
      <c r="A20" s="142">
        <v>14</v>
      </c>
      <c r="B20" s="143"/>
      <c r="C20" s="144"/>
      <c r="D20" s="145"/>
      <c r="E20" s="146"/>
    </row>
    <row r="21" spans="1:5">
      <c r="A21" s="142">
        <v>15</v>
      </c>
      <c r="B21" s="143"/>
      <c r="C21" s="144"/>
      <c r="D21" s="145"/>
      <c r="E21" s="146"/>
    </row>
    <row r="22" spans="1:5">
      <c r="A22" s="142">
        <v>16</v>
      </c>
      <c r="B22" s="143"/>
      <c r="C22" s="144"/>
      <c r="D22" s="145"/>
      <c r="E22" s="146"/>
    </row>
    <row r="23" spans="1:5">
      <c r="A23" s="142">
        <v>17</v>
      </c>
      <c r="B23" s="143"/>
      <c r="C23" s="144"/>
      <c r="D23" s="145"/>
      <c r="E23" s="146"/>
    </row>
    <row r="24" spans="1:5">
      <c r="A24" s="142">
        <v>18</v>
      </c>
      <c r="B24" s="143"/>
      <c r="C24" s="144"/>
      <c r="D24" s="145"/>
      <c r="E24" s="146"/>
    </row>
    <row r="25" spans="1:5">
      <c r="A25" s="142">
        <v>19</v>
      </c>
      <c r="B25" s="143"/>
      <c r="C25" s="144"/>
      <c r="D25" s="145"/>
      <c r="E25" s="146"/>
    </row>
    <row r="26" spans="1:5">
      <c r="A26" s="142">
        <v>20</v>
      </c>
      <c r="B26" s="143"/>
      <c r="C26" s="144"/>
      <c r="D26" s="145"/>
      <c r="E26" s="146"/>
    </row>
    <row r="27" spans="1:5">
      <c r="A27" s="142">
        <v>21</v>
      </c>
      <c r="B27" s="143"/>
      <c r="C27" s="144"/>
      <c r="D27" s="145"/>
      <c r="E27" s="146"/>
    </row>
    <row r="28" spans="1:5">
      <c r="A28" s="142">
        <v>22</v>
      </c>
      <c r="B28" s="143"/>
      <c r="C28" s="144"/>
      <c r="D28" s="145"/>
      <c r="E28" s="146"/>
    </row>
    <row r="29" spans="1:5">
      <c r="A29" s="142">
        <v>23</v>
      </c>
      <c r="B29" s="143"/>
      <c r="C29" s="144"/>
      <c r="D29" s="145"/>
      <c r="E29" s="146"/>
    </row>
    <row r="30" spans="1:5">
      <c r="A30" s="142">
        <v>24</v>
      </c>
      <c r="B30" s="143"/>
      <c r="C30" s="144"/>
      <c r="D30" s="145"/>
      <c r="E30" s="146"/>
    </row>
    <row r="31" spans="1:5">
      <c r="A31" s="142">
        <v>25</v>
      </c>
      <c r="B31" s="143"/>
      <c r="C31" s="144"/>
      <c r="D31" s="145"/>
      <c r="E31" s="146"/>
    </row>
    <row r="32" spans="1:5">
      <c r="A32" s="142">
        <v>26</v>
      </c>
      <c r="B32" s="143"/>
      <c r="C32" s="144"/>
      <c r="D32" s="145"/>
      <c r="E32" s="146"/>
    </row>
    <row r="33" spans="1:5">
      <c r="A33" s="142">
        <v>27</v>
      </c>
      <c r="B33" s="143"/>
      <c r="C33" s="144"/>
      <c r="D33" s="145"/>
      <c r="E33" s="146"/>
    </row>
    <row r="34" spans="1:5">
      <c r="A34" s="142">
        <v>28</v>
      </c>
      <c r="B34" s="143"/>
      <c r="C34" s="144"/>
      <c r="D34" s="145"/>
      <c r="E34" s="146"/>
    </row>
    <row r="35" spans="1:5">
      <c r="A35" s="142">
        <v>29</v>
      </c>
      <c r="B35" s="143"/>
      <c r="C35" s="144"/>
      <c r="D35" s="145"/>
      <c r="E35" s="146"/>
    </row>
    <row r="36" spans="1:5">
      <c r="A36" s="142">
        <v>30</v>
      </c>
      <c r="B36" s="143"/>
      <c r="C36" s="144"/>
      <c r="D36" s="145"/>
      <c r="E36" s="146"/>
    </row>
    <row r="37" spans="1:5">
      <c r="A37" s="142">
        <v>31</v>
      </c>
      <c r="B37" s="143"/>
      <c r="C37" s="144"/>
      <c r="D37" s="145"/>
      <c r="E37" s="146"/>
    </row>
    <row r="38" spans="1:5">
      <c r="A38" s="142">
        <v>32</v>
      </c>
      <c r="B38" s="143"/>
      <c r="C38" s="144"/>
      <c r="D38" s="145"/>
      <c r="E38" s="146"/>
    </row>
    <row r="39" spans="1:5">
      <c r="A39" s="142">
        <v>33</v>
      </c>
      <c r="B39" s="143"/>
      <c r="C39" s="144"/>
      <c r="D39" s="145"/>
      <c r="E39" s="146"/>
    </row>
    <row r="40" spans="1:5">
      <c r="A40" s="142">
        <v>34</v>
      </c>
      <c r="B40" s="143"/>
      <c r="C40" s="144"/>
      <c r="D40" s="145"/>
      <c r="E40" s="146"/>
    </row>
    <row r="41" spans="1:5">
      <c r="A41" s="142">
        <v>35</v>
      </c>
      <c r="B41" s="143"/>
      <c r="C41" s="144"/>
      <c r="D41" s="145"/>
      <c r="E41" s="146"/>
    </row>
    <row r="42" spans="1:5">
      <c r="A42" s="142">
        <v>36</v>
      </c>
      <c r="B42" s="143"/>
      <c r="C42" s="144"/>
      <c r="D42" s="145"/>
      <c r="E42" s="146"/>
    </row>
    <row r="43" spans="1:5">
      <c r="A43" s="142">
        <v>37</v>
      </c>
      <c r="B43" s="143"/>
      <c r="C43" s="144"/>
      <c r="D43" s="145"/>
      <c r="E43" s="146"/>
    </row>
    <row r="44" spans="1:5">
      <c r="A44" s="142">
        <v>38</v>
      </c>
      <c r="B44" s="143"/>
      <c r="C44" s="144"/>
      <c r="D44" s="145"/>
      <c r="E44" s="146"/>
    </row>
    <row r="45" spans="1:5">
      <c r="A45" s="142">
        <v>39</v>
      </c>
      <c r="B45" s="143"/>
      <c r="C45" s="144"/>
      <c r="D45" s="145"/>
      <c r="E45" s="146"/>
    </row>
    <row r="46" spans="1:5">
      <c r="A46" s="142">
        <v>40</v>
      </c>
      <c r="B46" s="143"/>
      <c r="C46" s="144"/>
      <c r="D46" s="145"/>
      <c r="E46" s="146"/>
    </row>
    <row r="47" spans="1:5">
      <c r="A47" s="142">
        <v>41</v>
      </c>
      <c r="B47" s="143"/>
      <c r="C47" s="144"/>
      <c r="D47" s="145"/>
      <c r="E47" s="146"/>
    </row>
    <row r="48" spans="1:5">
      <c r="A48" s="142">
        <v>42</v>
      </c>
      <c r="B48" s="143"/>
      <c r="C48" s="144"/>
      <c r="D48" s="145"/>
      <c r="E48" s="146"/>
    </row>
    <row r="49" spans="1:5">
      <c r="A49" s="142">
        <v>43</v>
      </c>
      <c r="B49" s="143"/>
      <c r="C49" s="144"/>
      <c r="D49" s="145"/>
      <c r="E49" s="146"/>
    </row>
    <row r="50" spans="1:5">
      <c r="A50" s="142">
        <v>44</v>
      </c>
      <c r="B50" s="143"/>
      <c r="C50" s="144"/>
      <c r="D50" s="145"/>
      <c r="E50" s="146"/>
    </row>
    <row r="51" spans="1:5">
      <c r="A51" s="142">
        <v>45</v>
      </c>
      <c r="B51" s="143"/>
      <c r="C51" s="144"/>
      <c r="D51" s="145"/>
      <c r="E51" s="146"/>
    </row>
    <row r="52" spans="1:5">
      <c r="A52" s="142">
        <v>46</v>
      </c>
      <c r="B52" s="143"/>
      <c r="C52" s="144"/>
      <c r="D52" s="145"/>
      <c r="E52" s="146"/>
    </row>
    <row r="53" spans="1:5">
      <c r="A53" s="142">
        <v>47</v>
      </c>
      <c r="B53" s="143"/>
      <c r="C53" s="144"/>
      <c r="D53" s="145"/>
      <c r="E53" s="146"/>
    </row>
    <row r="54" spans="1:5">
      <c r="A54" s="142">
        <v>48</v>
      </c>
      <c r="B54" s="143"/>
      <c r="C54" s="144"/>
      <c r="D54" s="145"/>
      <c r="E54" s="146"/>
    </row>
    <row r="55" spans="1:5">
      <c r="A55" s="142">
        <v>49</v>
      </c>
      <c r="B55" s="143"/>
      <c r="C55" s="144"/>
      <c r="D55" s="145"/>
      <c r="E55" s="146"/>
    </row>
    <row r="56" spans="1:5">
      <c r="A56" s="142">
        <v>50</v>
      </c>
      <c r="B56" s="143"/>
      <c r="C56" s="144"/>
      <c r="D56" s="145"/>
      <c r="E56" s="146"/>
    </row>
    <row r="57" spans="1:5">
      <c r="A57" s="142">
        <v>51</v>
      </c>
      <c r="B57" s="143"/>
      <c r="C57" s="144"/>
      <c r="D57" s="145"/>
      <c r="E57" s="146"/>
    </row>
    <row r="58" spans="1:5">
      <c r="A58" s="142">
        <v>52</v>
      </c>
      <c r="B58" s="143"/>
      <c r="C58" s="144"/>
      <c r="D58" s="145"/>
      <c r="E58" s="146"/>
    </row>
    <row r="59" spans="1:5">
      <c r="A59" s="142">
        <v>53</v>
      </c>
      <c r="B59" s="143"/>
      <c r="C59" s="144"/>
      <c r="D59" s="145"/>
      <c r="E59" s="146"/>
    </row>
    <row r="60" spans="1:5">
      <c r="A60" s="142">
        <v>54</v>
      </c>
      <c r="B60" s="143"/>
      <c r="C60" s="144"/>
      <c r="D60" s="145"/>
      <c r="E60" s="146"/>
    </row>
    <row r="61" spans="1:5">
      <c r="A61" s="142">
        <v>55</v>
      </c>
      <c r="B61" s="143"/>
      <c r="C61" s="144"/>
      <c r="D61" s="145"/>
      <c r="E61" s="146"/>
    </row>
    <row r="62" spans="1:5">
      <c r="A62" s="142">
        <v>56</v>
      </c>
      <c r="B62" s="143"/>
      <c r="C62" s="144"/>
      <c r="D62" s="145"/>
      <c r="E62" s="146"/>
    </row>
    <row r="63" spans="1:5">
      <c r="A63" s="142">
        <v>57</v>
      </c>
      <c r="B63" s="143"/>
      <c r="C63" s="144"/>
      <c r="D63" s="145"/>
      <c r="E63" s="146"/>
    </row>
    <row r="64" spans="1:5">
      <c r="A64" s="142">
        <v>58</v>
      </c>
      <c r="B64" s="143"/>
      <c r="C64" s="144"/>
      <c r="D64" s="145"/>
      <c r="E64" s="146"/>
    </row>
    <row r="65" spans="1:5">
      <c r="A65" s="142">
        <v>59</v>
      </c>
      <c r="B65" s="143"/>
      <c r="C65" s="144"/>
      <c r="D65" s="145"/>
      <c r="E65" s="146"/>
    </row>
    <row r="66" spans="1:5">
      <c r="A66" s="142">
        <v>60</v>
      </c>
      <c r="B66" s="143"/>
      <c r="C66" s="144"/>
      <c r="D66" s="145"/>
      <c r="E66" s="146"/>
    </row>
    <row r="67" spans="1:5">
      <c r="A67" s="142">
        <v>61</v>
      </c>
      <c r="B67" s="143"/>
      <c r="C67" s="144"/>
      <c r="D67" s="145"/>
      <c r="E67" s="146"/>
    </row>
    <row r="68" spans="1:5">
      <c r="A68" s="142">
        <v>62</v>
      </c>
      <c r="B68" s="143"/>
      <c r="C68" s="144"/>
      <c r="D68" s="145"/>
      <c r="E68" s="146"/>
    </row>
    <row r="69" spans="1:5">
      <c r="A69" s="142">
        <v>63</v>
      </c>
      <c r="B69" s="143"/>
      <c r="C69" s="144"/>
      <c r="D69" s="145"/>
      <c r="E69" s="146"/>
    </row>
    <row r="70" spans="1:5">
      <c r="A70" s="142">
        <v>64</v>
      </c>
      <c r="B70" s="143"/>
      <c r="C70" s="144"/>
      <c r="D70" s="145"/>
      <c r="E70" s="146"/>
    </row>
    <row r="71" spans="1:5">
      <c r="A71" s="142">
        <v>65</v>
      </c>
      <c r="B71" s="143"/>
      <c r="C71" s="144"/>
      <c r="D71" s="145"/>
      <c r="E71" s="146"/>
    </row>
    <row r="72" spans="1:5">
      <c r="A72" s="142">
        <v>66</v>
      </c>
      <c r="B72" s="143"/>
      <c r="C72" s="144"/>
      <c r="D72" s="145"/>
      <c r="E72" s="146"/>
    </row>
    <row r="73" spans="1:5">
      <c r="A73" s="142">
        <v>67</v>
      </c>
      <c r="B73" s="143"/>
      <c r="C73" s="144"/>
      <c r="D73" s="145"/>
      <c r="E73" s="146"/>
    </row>
    <row r="74" spans="1:5">
      <c r="A74" s="142">
        <v>68</v>
      </c>
      <c r="B74" s="143"/>
      <c r="C74" s="144"/>
      <c r="D74" s="145"/>
      <c r="E74" s="146"/>
    </row>
    <row r="75" spans="1:5">
      <c r="A75" s="142">
        <v>69</v>
      </c>
      <c r="B75" s="143"/>
      <c r="C75" s="144"/>
      <c r="D75" s="145"/>
      <c r="E75" s="146"/>
    </row>
    <row r="76" spans="1:5">
      <c r="A76" s="142">
        <v>70</v>
      </c>
      <c r="B76" s="143"/>
      <c r="C76" s="144"/>
      <c r="D76" s="145"/>
      <c r="E76" s="146"/>
    </row>
    <row r="77" spans="1:5">
      <c r="A77" s="142">
        <v>71</v>
      </c>
      <c r="B77" s="143"/>
      <c r="C77" s="144"/>
      <c r="D77" s="145"/>
      <c r="E77" s="146"/>
    </row>
    <row r="78" spans="1:5">
      <c r="A78" s="142">
        <v>72</v>
      </c>
      <c r="B78" s="143"/>
      <c r="C78" s="144"/>
      <c r="D78" s="145"/>
      <c r="E78" s="146"/>
    </row>
    <row r="79" spans="1:5">
      <c r="A79" s="142">
        <v>73</v>
      </c>
      <c r="B79" s="143"/>
      <c r="C79" s="144"/>
      <c r="D79" s="145"/>
      <c r="E79" s="146"/>
    </row>
    <row r="80" spans="1:5">
      <c r="A80" s="142">
        <v>74</v>
      </c>
      <c r="B80" s="143"/>
      <c r="C80" s="144"/>
      <c r="D80" s="145"/>
      <c r="E80" s="146"/>
    </row>
    <row r="81" spans="1:5">
      <c r="A81" s="142">
        <v>75</v>
      </c>
      <c r="B81" s="143"/>
      <c r="C81" s="144"/>
      <c r="D81" s="145"/>
      <c r="E81" s="146"/>
    </row>
    <row r="82" spans="1:5">
      <c r="A82" s="142">
        <v>76</v>
      </c>
      <c r="B82" s="143"/>
      <c r="C82" s="144"/>
      <c r="D82" s="145"/>
      <c r="E82" s="146"/>
    </row>
    <row r="83" spans="1:5">
      <c r="A83" s="142">
        <v>77</v>
      </c>
      <c r="B83" s="143"/>
      <c r="C83" s="144"/>
      <c r="D83" s="145"/>
      <c r="E83" s="146"/>
    </row>
    <row r="84" spans="1:5">
      <c r="A84" s="142">
        <v>78</v>
      </c>
      <c r="B84" s="143"/>
      <c r="C84" s="144"/>
      <c r="D84" s="145"/>
      <c r="E84" s="146"/>
    </row>
    <row r="85" spans="1:5">
      <c r="A85" s="142">
        <v>79</v>
      </c>
      <c r="B85" s="143"/>
      <c r="C85" s="144"/>
      <c r="D85" s="145"/>
      <c r="E85" s="146"/>
    </row>
    <row r="86" spans="1:5">
      <c r="A86" s="142">
        <v>80</v>
      </c>
      <c r="B86" s="143"/>
      <c r="C86" s="144"/>
      <c r="D86" s="145"/>
      <c r="E86" s="146"/>
    </row>
    <row r="87" spans="1:5">
      <c r="A87" s="142">
        <v>81</v>
      </c>
      <c r="B87" s="143"/>
      <c r="C87" s="144"/>
      <c r="D87" s="145"/>
      <c r="E87" s="146"/>
    </row>
    <row r="88" spans="1:5">
      <c r="A88" s="142">
        <v>82</v>
      </c>
      <c r="B88" s="143"/>
      <c r="C88" s="144"/>
      <c r="D88" s="145"/>
      <c r="E88" s="146"/>
    </row>
    <row r="89" spans="1:5">
      <c r="A89" s="142">
        <v>83</v>
      </c>
      <c r="B89" s="143"/>
      <c r="C89" s="144"/>
      <c r="D89" s="145"/>
      <c r="E89" s="146"/>
    </row>
    <row r="90" spans="1:5">
      <c r="A90" s="142">
        <v>84</v>
      </c>
      <c r="B90" s="143"/>
      <c r="C90" s="144"/>
      <c r="D90" s="145"/>
      <c r="E90" s="146"/>
    </row>
    <row r="91" spans="1:5">
      <c r="A91" s="142">
        <v>85</v>
      </c>
      <c r="B91" s="143"/>
      <c r="C91" s="144"/>
      <c r="D91" s="145"/>
      <c r="E91" s="146"/>
    </row>
    <row r="92" spans="1:5">
      <c r="A92" s="142">
        <v>86</v>
      </c>
      <c r="B92" s="143"/>
      <c r="C92" s="144"/>
      <c r="D92" s="145"/>
      <c r="E92" s="146"/>
    </row>
    <row r="93" spans="1:5">
      <c r="A93" s="142">
        <v>87</v>
      </c>
      <c r="B93" s="143"/>
      <c r="C93" s="144"/>
      <c r="D93" s="145"/>
      <c r="E93" s="146"/>
    </row>
    <row r="94" spans="1:5">
      <c r="A94" s="142">
        <v>88</v>
      </c>
      <c r="B94" s="143"/>
      <c r="C94" s="144"/>
      <c r="D94" s="145"/>
      <c r="E94" s="146"/>
    </row>
    <row r="95" spans="1:5">
      <c r="A95" s="142">
        <v>89</v>
      </c>
      <c r="B95" s="143"/>
      <c r="C95" s="144"/>
      <c r="D95" s="145"/>
      <c r="E95" s="146"/>
    </row>
    <row r="96" spans="1:5">
      <c r="A96" s="142">
        <v>90</v>
      </c>
      <c r="B96" s="143"/>
      <c r="C96" s="144"/>
      <c r="D96" s="145"/>
      <c r="E96" s="146"/>
    </row>
    <row r="97" spans="1:5">
      <c r="A97" s="142">
        <v>91</v>
      </c>
      <c r="B97" s="143"/>
      <c r="C97" s="144"/>
      <c r="D97" s="145"/>
      <c r="E97" s="146"/>
    </row>
    <row r="98" spans="1:5">
      <c r="A98" s="142">
        <v>92</v>
      </c>
      <c r="B98" s="143"/>
      <c r="C98" s="144"/>
      <c r="D98" s="145"/>
      <c r="E98" s="146"/>
    </row>
    <row r="99" spans="1:5">
      <c r="A99" s="142">
        <v>93</v>
      </c>
      <c r="B99" s="143"/>
      <c r="C99" s="144"/>
      <c r="D99" s="145"/>
      <c r="E99" s="146"/>
    </row>
    <row r="100" spans="1:5">
      <c r="A100" s="142">
        <v>94</v>
      </c>
      <c r="B100" s="143"/>
      <c r="C100" s="144"/>
      <c r="D100" s="145"/>
      <c r="E100" s="146"/>
    </row>
    <row r="101" spans="1:5">
      <c r="A101" s="142">
        <v>95</v>
      </c>
      <c r="B101" s="143"/>
      <c r="C101" s="144"/>
      <c r="D101" s="145"/>
      <c r="E101" s="146"/>
    </row>
    <row r="102" spans="1:5">
      <c r="A102" s="142">
        <v>96</v>
      </c>
      <c r="B102" s="143"/>
      <c r="C102" s="144"/>
      <c r="D102" s="145"/>
      <c r="E102" s="146"/>
    </row>
    <row r="103" spans="1:5">
      <c r="A103" s="142">
        <v>97</v>
      </c>
      <c r="B103" s="143"/>
      <c r="C103" s="144"/>
      <c r="D103" s="145"/>
      <c r="E103" s="146"/>
    </row>
    <row r="104" spans="1:5">
      <c r="A104" s="142">
        <v>98</v>
      </c>
      <c r="B104" s="143"/>
      <c r="C104" s="144"/>
      <c r="D104" s="145"/>
      <c r="E104" s="146"/>
    </row>
    <row r="105" spans="1:5">
      <c r="A105" s="142">
        <v>99</v>
      </c>
      <c r="B105" s="143"/>
      <c r="C105" s="144"/>
      <c r="D105" s="145"/>
      <c r="E105" s="146"/>
    </row>
    <row r="106" spans="1:5">
      <c r="A106" s="142">
        <v>100</v>
      </c>
      <c r="B106" s="143"/>
      <c r="C106" s="144"/>
      <c r="D106" s="145"/>
      <c r="E106" s="146"/>
    </row>
    <row r="107" spans="1:5">
      <c r="A107" s="142">
        <v>101</v>
      </c>
      <c r="B107" s="143"/>
      <c r="C107" s="144"/>
      <c r="D107" s="145"/>
      <c r="E107" s="146"/>
    </row>
    <row r="108" spans="1:5">
      <c r="A108" s="142">
        <v>102</v>
      </c>
      <c r="B108" s="143"/>
      <c r="C108" s="144"/>
      <c r="D108" s="145"/>
      <c r="E108" s="146"/>
    </row>
    <row r="109" spans="1:5">
      <c r="A109" s="142">
        <v>103</v>
      </c>
      <c r="B109" s="143"/>
      <c r="C109" s="144"/>
      <c r="D109" s="145"/>
      <c r="E109" s="146"/>
    </row>
    <row r="110" spans="1:5">
      <c r="A110" s="142">
        <v>104</v>
      </c>
      <c r="B110" s="143"/>
      <c r="C110" s="144"/>
      <c r="D110" s="145"/>
      <c r="E110" s="146"/>
    </row>
    <row r="111" spans="1:5">
      <c r="A111" s="142">
        <v>105</v>
      </c>
      <c r="B111" s="143"/>
      <c r="C111" s="144"/>
      <c r="D111" s="145"/>
      <c r="E111" s="146"/>
    </row>
    <row r="112" spans="1:5">
      <c r="A112" s="142">
        <v>106</v>
      </c>
      <c r="B112" s="143"/>
      <c r="C112" s="144"/>
      <c r="D112" s="145"/>
      <c r="E112" s="146"/>
    </row>
    <row r="113" spans="1:5">
      <c r="A113" s="142">
        <v>107</v>
      </c>
      <c r="B113" s="143"/>
      <c r="C113" s="144"/>
      <c r="D113" s="145"/>
      <c r="E113" s="146"/>
    </row>
    <row r="114" spans="1:5">
      <c r="A114" s="142">
        <v>108</v>
      </c>
      <c r="B114" s="143"/>
      <c r="C114" s="144"/>
      <c r="D114" s="145"/>
      <c r="E114" s="146"/>
    </row>
    <row r="115" spans="1:5">
      <c r="A115" s="142">
        <v>109</v>
      </c>
      <c r="B115" s="143"/>
      <c r="C115" s="144"/>
      <c r="D115" s="145"/>
      <c r="E115" s="146"/>
    </row>
    <row r="116" spans="1:5">
      <c r="A116" s="142">
        <v>110</v>
      </c>
      <c r="B116" s="143"/>
      <c r="C116" s="144"/>
      <c r="D116" s="145"/>
      <c r="E116" s="146"/>
    </row>
    <row r="117" spans="1:5">
      <c r="A117" s="142">
        <v>111</v>
      </c>
      <c r="B117" s="143"/>
      <c r="C117" s="144"/>
      <c r="D117" s="145"/>
      <c r="E117" s="146"/>
    </row>
    <row r="118" spans="1:5">
      <c r="A118" s="142">
        <v>112</v>
      </c>
      <c r="B118" s="143"/>
      <c r="C118" s="144"/>
      <c r="D118" s="145"/>
      <c r="E118" s="146"/>
    </row>
    <row r="119" spans="1:5">
      <c r="A119" s="142">
        <v>113</v>
      </c>
      <c r="B119" s="143"/>
      <c r="C119" s="144"/>
      <c r="D119" s="145"/>
      <c r="E119" s="146"/>
    </row>
    <row r="120" spans="1:5">
      <c r="A120" s="142">
        <v>114</v>
      </c>
      <c r="B120" s="143"/>
      <c r="C120" s="144"/>
      <c r="D120" s="145"/>
      <c r="E120" s="146"/>
    </row>
    <row r="121" spans="1:5">
      <c r="A121" s="142">
        <v>115</v>
      </c>
      <c r="B121" s="143"/>
      <c r="C121" s="144"/>
      <c r="D121" s="145"/>
      <c r="E121" s="146"/>
    </row>
    <row r="122" spans="1:5">
      <c r="A122" s="142">
        <v>116</v>
      </c>
      <c r="B122" s="143"/>
      <c r="C122" s="144"/>
      <c r="D122" s="145"/>
      <c r="E122" s="146"/>
    </row>
    <row r="123" spans="1:5">
      <c r="A123" s="142">
        <v>117</v>
      </c>
      <c r="B123" s="143"/>
      <c r="C123" s="144"/>
      <c r="D123" s="145"/>
      <c r="E123" s="146"/>
    </row>
    <row r="124" spans="1:5">
      <c r="A124" s="142">
        <v>118</v>
      </c>
      <c r="B124" s="143"/>
      <c r="C124" s="144"/>
      <c r="D124" s="145"/>
      <c r="E124" s="146"/>
    </row>
    <row r="125" spans="1:5">
      <c r="A125" s="142">
        <v>119</v>
      </c>
      <c r="B125" s="143"/>
      <c r="C125" s="144"/>
      <c r="D125" s="145"/>
      <c r="E125" s="146"/>
    </row>
    <row r="126" spans="1:5">
      <c r="A126" s="142">
        <v>120</v>
      </c>
      <c r="B126" s="143"/>
      <c r="C126" s="144"/>
      <c r="D126" s="145"/>
      <c r="E126" s="146"/>
    </row>
    <row r="127" spans="1:5">
      <c r="A127" s="142">
        <v>121</v>
      </c>
      <c r="B127" s="143"/>
      <c r="C127" s="144"/>
      <c r="D127" s="145"/>
      <c r="E127" s="146"/>
    </row>
    <row r="128" spans="1:5">
      <c r="A128" s="142">
        <v>122</v>
      </c>
      <c r="B128" s="143"/>
      <c r="C128" s="144"/>
      <c r="D128" s="145"/>
      <c r="E128" s="146"/>
    </row>
    <row r="129" spans="1:5">
      <c r="A129" s="142">
        <v>123</v>
      </c>
      <c r="B129" s="143"/>
      <c r="C129" s="144"/>
      <c r="D129" s="145"/>
      <c r="E129" s="146"/>
    </row>
    <row r="130" spans="1:5">
      <c r="A130" s="142">
        <v>124</v>
      </c>
      <c r="B130" s="143"/>
      <c r="C130" s="144"/>
      <c r="D130" s="145"/>
      <c r="E130" s="146"/>
    </row>
    <row r="131" spans="1:5">
      <c r="A131" s="142">
        <v>125</v>
      </c>
      <c r="B131" s="143"/>
      <c r="C131" s="144"/>
      <c r="D131" s="145"/>
      <c r="E131" s="146"/>
    </row>
    <row r="132" spans="1:5">
      <c r="A132" s="142">
        <v>126</v>
      </c>
      <c r="B132" s="143"/>
      <c r="C132" s="144"/>
      <c r="D132" s="145"/>
      <c r="E132" s="146"/>
    </row>
    <row r="133" spans="1:5">
      <c r="A133" s="142">
        <v>127</v>
      </c>
      <c r="B133" s="143"/>
      <c r="C133" s="144"/>
      <c r="D133" s="145"/>
      <c r="E133" s="146"/>
    </row>
    <row r="134" spans="1:5">
      <c r="A134" s="142">
        <v>128</v>
      </c>
      <c r="B134" s="143"/>
      <c r="C134" s="144"/>
      <c r="D134" s="145"/>
      <c r="E134" s="146"/>
    </row>
    <row r="135" spans="1:5">
      <c r="A135" s="142">
        <v>129</v>
      </c>
      <c r="B135" s="143"/>
      <c r="C135" s="144"/>
      <c r="D135" s="145"/>
      <c r="E135" s="146"/>
    </row>
    <row r="136" spans="1:5">
      <c r="A136" s="142">
        <v>130</v>
      </c>
      <c r="B136" s="143"/>
      <c r="C136" s="144"/>
      <c r="D136" s="145"/>
      <c r="E136" s="146"/>
    </row>
    <row r="137" spans="1:5">
      <c r="A137" s="142">
        <v>131</v>
      </c>
      <c r="B137" s="143"/>
      <c r="C137" s="144"/>
      <c r="D137" s="145"/>
      <c r="E137" s="146"/>
    </row>
    <row r="138" spans="1:5">
      <c r="A138" s="142">
        <v>132</v>
      </c>
      <c r="B138" s="143"/>
      <c r="C138" s="144"/>
      <c r="D138" s="145"/>
      <c r="E138" s="146"/>
    </row>
    <row r="139" spans="1:5">
      <c r="A139" s="142">
        <v>133</v>
      </c>
      <c r="B139" s="143"/>
      <c r="C139" s="144"/>
      <c r="D139" s="145"/>
      <c r="E139" s="146"/>
    </row>
    <row r="140" spans="1:5">
      <c r="A140" s="142">
        <v>134</v>
      </c>
      <c r="B140" s="143"/>
      <c r="C140" s="144"/>
      <c r="D140" s="145"/>
      <c r="E140" s="146"/>
    </row>
    <row r="141" spans="1:5">
      <c r="A141" s="142">
        <v>135</v>
      </c>
      <c r="B141" s="143"/>
      <c r="C141" s="144"/>
      <c r="D141" s="145"/>
      <c r="E141" s="146"/>
    </row>
    <row r="142" spans="1:5">
      <c r="A142" s="142">
        <v>136</v>
      </c>
      <c r="B142" s="143"/>
      <c r="C142" s="144"/>
      <c r="D142" s="145"/>
      <c r="E142" s="146"/>
    </row>
    <row r="143" spans="1:5">
      <c r="A143" s="142">
        <v>137</v>
      </c>
      <c r="B143" s="143"/>
      <c r="C143" s="144"/>
      <c r="D143" s="145"/>
      <c r="E143" s="146"/>
    </row>
    <row r="144" spans="1:5">
      <c r="A144" s="142">
        <v>138</v>
      </c>
      <c r="B144" s="143"/>
      <c r="C144" s="144"/>
      <c r="D144" s="145"/>
      <c r="E144" s="146"/>
    </row>
    <row r="145" spans="1:5">
      <c r="A145" s="142">
        <v>139</v>
      </c>
      <c r="B145" s="143"/>
      <c r="C145" s="144"/>
      <c r="D145" s="145"/>
      <c r="E145" s="146"/>
    </row>
    <row r="146" spans="1:5">
      <c r="A146" s="142">
        <v>140</v>
      </c>
      <c r="B146" s="143"/>
      <c r="C146" s="144"/>
      <c r="D146" s="145"/>
      <c r="E146" s="146"/>
    </row>
    <row r="147" spans="1:5">
      <c r="A147" s="142">
        <v>141</v>
      </c>
      <c r="B147" s="143"/>
      <c r="C147" s="144"/>
      <c r="D147" s="145"/>
      <c r="E147" s="146"/>
    </row>
    <row r="148" spans="1:5">
      <c r="A148" s="142">
        <v>142</v>
      </c>
      <c r="B148" s="143"/>
      <c r="C148" s="144"/>
      <c r="D148" s="145"/>
      <c r="E148" s="146"/>
    </row>
    <row r="149" spans="1:5">
      <c r="A149" s="142">
        <v>143</v>
      </c>
      <c r="B149" s="143"/>
      <c r="C149" s="144"/>
      <c r="D149" s="145"/>
      <c r="E149" s="146"/>
    </row>
    <row r="150" spans="1:5">
      <c r="A150" s="142">
        <v>144</v>
      </c>
      <c r="B150" s="143"/>
      <c r="C150" s="144"/>
      <c r="D150" s="145"/>
      <c r="E150" s="146"/>
    </row>
    <row r="151" spans="1:5">
      <c r="A151" s="142">
        <v>145</v>
      </c>
      <c r="B151" s="143"/>
      <c r="C151" s="144"/>
      <c r="D151" s="145"/>
      <c r="E151" s="146"/>
    </row>
    <row r="152" spans="1:5">
      <c r="A152" s="142">
        <v>146</v>
      </c>
      <c r="B152" s="143"/>
      <c r="C152" s="144"/>
      <c r="D152" s="145"/>
      <c r="E152" s="146"/>
    </row>
    <row r="153" spans="1:5">
      <c r="A153" s="142">
        <v>147</v>
      </c>
      <c r="B153" s="143"/>
      <c r="C153" s="144"/>
      <c r="D153" s="145"/>
      <c r="E153" s="146"/>
    </row>
    <row r="154" spans="1:5">
      <c r="A154" s="142">
        <v>148</v>
      </c>
      <c r="B154" s="143"/>
      <c r="C154" s="144"/>
      <c r="D154" s="145"/>
      <c r="E154" s="146"/>
    </row>
    <row r="155" spans="1:5">
      <c r="A155" s="142">
        <v>149</v>
      </c>
      <c r="B155" s="143"/>
      <c r="C155" s="144"/>
      <c r="D155" s="145"/>
      <c r="E155" s="146"/>
    </row>
    <row r="156" spans="1:5">
      <c r="A156" s="142">
        <v>150</v>
      </c>
      <c r="B156" s="143"/>
      <c r="C156" s="144"/>
      <c r="D156" s="145"/>
      <c r="E156" s="146"/>
    </row>
    <row r="157" spans="1:5">
      <c r="A157" s="142">
        <v>151</v>
      </c>
      <c r="B157" s="143"/>
      <c r="C157" s="144"/>
      <c r="D157" s="145"/>
      <c r="E157" s="146"/>
    </row>
    <row r="158" spans="1:5">
      <c r="A158" s="142">
        <v>152</v>
      </c>
      <c r="B158" s="143"/>
      <c r="C158" s="144"/>
      <c r="D158" s="145"/>
      <c r="E158" s="146"/>
    </row>
    <row r="159" spans="1:5">
      <c r="A159" s="142">
        <v>153</v>
      </c>
      <c r="B159" s="143"/>
      <c r="C159" s="144"/>
      <c r="D159" s="145"/>
      <c r="E159" s="146"/>
    </row>
    <row r="160" spans="1:5">
      <c r="A160" s="142">
        <v>154</v>
      </c>
      <c r="B160" s="143"/>
      <c r="C160" s="144"/>
      <c r="D160" s="145"/>
      <c r="E160" s="146"/>
    </row>
    <row r="161" spans="1:5">
      <c r="A161" s="142">
        <v>155</v>
      </c>
      <c r="B161" s="143"/>
      <c r="C161" s="144"/>
      <c r="D161" s="145"/>
      <c r="E161" s="146"/>
    </row>
    <row r="162" spans="1:5">
      <c r="A162" s="142">
        <v>156</v>
      </c>
      <c r="B162" s="143"/>
      <c r="C162" s="144"/>
      <c r="D162" s="145"/>
      <c r="E162" s="146"/>
    </row>
    <row r="163" spans="1:5">
      <c r="A163" s="142">
        <v>157</v>
      </c>
      <c r="B163" s="143"/>
      <c r="C163" s="144"/>
      <c r="D163" s="145"/>
      <c r="E163" s="146"/>
    </row>
    <row r="164" spans="1:5">
      <c r="A164" s="142">
        <v>158</v>
      </c>
      <c r="B164" s="143"/>
      <c r="C164" s="144"/>
      <c r="D164" s="145"/>
      <c r="E164" s="146"/>
    </row>
    <row r="165" spans="1:5">
      <c r="A165" s="142">
        <v>159</v>
      </c>
      <c r="B165" s="143"/>
      <c r="C165" s="144"/>
      <c r="D165" s="145"/>
      <c r="E165" s="146"/>
    </row>
    <row r="166" spans="1:5">
      <c r="A166" s="142">
        <v>160</v>
      </c>
      <c r="B166" s="143"/>
      <c r="C166" s="144"/>
      <c r="D166" s="145"/>
      <c r="E166" s="146"/>
    </row>
    <row r="167" spans="1:5">
      <c r="A167" s="142">
        <v>161</v>
      </c>
      <c r="B167" s="143"/>
      <c r="C167" s="144"/>
      <c r="D167" s="145"/>
      <c r="E167" s="146"/>
    </row>
    <row r="168" spans="1:5">
      <c r="A168" s="142">
        <v>162</v>
      </c>
      <c r="B168" s="143"/>
      <c r="C168" s="144"/>
      <c r="D168" s="145"/>
      <c r="E168" s="146"/>
    </row>
    <row r="169" spans="1:5">
      <c r="A169" s="142">
        <v>163</v>
      </c>
      <c r="B169" s="143"/>
      <c r="C169" s="144"/>
      <c r="D169" s="145"/>
      <c r="E169" s="146"/>
    </row>
    <row r="170" spans="1:5">
      <c r="A170" s="142">
        <v>164</v>
      </c>
      <c r="B170" s="143"/>
      <c r="C170" s="144"/>
      <c r="D170" s="145"/>
      <c r="E170" s="146"/>
    </row>
    <row r="171" spans="1:5">
      <c r="A171" s="142">
        <v>165</v>
      </c>
      <c r="B171" s="143"/>
      <c r="C171" s="144"/>
      <c r="D171" s="145"/>
      <c r="E171" s="146"/>
    </row>
    <row r="172" spans="1:5">
      <c r="A172" s="142">
        <v>166</v>
      </c>
      <c r="B172" s="143"/>
      <c r="C172" s="144"/>
      <c r="D172" s="145"/>
      <c r="E172" s="146"/>
    </row>
    <row r="173" spans="1:5">
      <c r="A173" s="142">
        <v>167</v>
      </c>
      <c r="B173" s="143"/>
      <c r="C173" s="144"/>
      <c r="D173" s="145"/>
      <c r="E173" s="146"/>
    </row>
    <row r="174" spans="1:5">
      <c r="A174" s="142">
        <v>168</v>
      </c>
      <c r="B174" s="143"/>
      <c r="C174" s="144"/>
      <c r="D174" s="145"/>
      <c r="E174" s="146"/>
    </row>
    <row r="175" spans="1:5">
      <c r="A175" s="142">
        <v>169</v>
      </c>
      <c r="B175" s="143"/>
      <c r="C175" s="144"/>
      <c r="D175" s="145"/>
      <c r="E175" s="146"/>
    </row>
    <row r="176" spans="1:5">
      <c r="A176" s="142">
        <v>170</v>
      </c>
      <c r="B176" s="143"/>
      <c r="C176" s="144"/>
      <c r="D176" s="145"/>
      <c r="E176" s="146"/>
    </row>
    <row r="177" spans="1:5">
      <c r="A177" s="142">
        <v>171</v>
      </c>
      <c r="B177" s="143"/>
      <c r="C177" s="144"/>
      <c r="D177" s="145"/>
      <c r="E177" s="146"/>
    </row>
    <row r="178" spans="1:5">
      <c r="A178" s="142">
        <v>172</v>
      </c>
      <c r="B178" s="143"/>
      <c r="C178" s="144"/>
      <c r="D178" s="145"/>
      <c r="E178" s="146"/>
    </row>
    <row r="179" spans="1:5">
      <c r="A179" s="142">
        <v>173</v>
      </c>
      <c r="B179" s="143"/>
      <c r="C179" s="144"/>
      <c r="D179" s="145"/>
      <c r="E179" s="146"/>
    </row>
    <row r="180" spans="1:5">
      <c r="A180" s="142">
        <v>174</v>
      </c>
      <c r="B180" s="143"/>
      <c r="C180" s="144"/>
      <c r="D180" s="145"/>
      <c r="E180" s="146"/>
    </row>
    <row r="181" spans="1:5">
      <c r="A181" s="142">
        <v>175</v>
      </c>
      <c r="B181" s="143"/>
      <c r="C181" s="144"/>
      <c r="D181" s="145"/>
      <c r="E181" s="146"/>
    </row>
    <row r="182" spans="1:5">
      <c r="A182" s="142">
        <v>176</v>
      </c>
      <c r="B182" s="143"/>
      <c r="C182" s="144"/>
      <c r="D182" s="145"/>
      <c r="E182" s="146"/>
    </row>
    <row r="183" spans="1:5">
      <c r="A183" s="142">
        <v>177</v>
      </c>
      <c r="B183" s="143"/>
      <c r="C183" s="144"/>
      <c r="D183" s="145"/>
      <c r="E183" s="146"/>
    </row>
    <row r="184" spans="1:5">
      <c r="A184" s="142">
        <v>178</v>
      </c>
      <c r="B184" s="143"/>
      <c r="C184" s="144"/>
      <c r="D184" s="145"/>
      <c r="E184" s="146"/>
    </row>
    <row r="185" spans="1:5">
      <c r="A185" s="142">
        <v>179</v>
      </c>
      <c r="B185" s="143"/>
      <c r="C185" s="144"/>
      <c r="D185" s="145"/>
      <c r="E185" s="146"/>
    </row>
    <row r="186" spans="1:5">
      <c r="A186" s="142">
        <v>180</v>
      </c>
      <c r="B186" s="143"/>
      <c r="C186" s="144"/>
      <c r="D186" s="145"/>
      <c r="E186" s="146"/>
    </row>
    <row r="187" spans="1:5">
      <c r="A187" s="142">
        <v>181</v>
      </c>
      <c r="B187" s="143"/>
      <c r="C187" s="144"/>
      <c r="D187" s="145"/>
      <c r="E187" s="146"/>
    </row>
    <row r="188" spans="1:5">
      <c r="A188" s="142">
        <v>182</v>
      </c>
      <c r="B188" s="143"/>
      <c r="C188" s="144"/>
      <c r="D188" s="145"/>
      <c r="E188" s="146"/>
    </row>
    <row r="189" spans="1:5">
      <c r="A189" s="142">
        <v>183</v>
      </c>
      <c r="B189" s="143"/>
      <c r="C189" s="144"/>
      <c r="D189" s="145"/>
      <c r="E189" s="146"/>
    </row>
    <row r="190" spans="1:5">
      <c r="A190" s="142">
        <v>184</v>
      </c>
      <c r="B190" s="143"/>
      <c r="C190" s="144"/>
      <c r="D190" s="145"/>
      <c r="E190" s="146"/>
    </row>
    <row r="191" spans="1:5">
      <c r="A191" s="142">
        <v>185</v>
      </c>
      <c r="B191" s="143"/>
      <c r="C191" s="144"/>
      <c r="D191" s="145"/>
      <c r="E191" s="146"/>
    </row>
    <row r="192" spans="1:5">
      <c r="A192" s="142">
        <v>186</v>
      </c>
      <c r="B192" s="143"/>
      <c r="C192" s="144"/>
      <c r="D192" s="145"/>
      <c r="E192" s="146"/>
    </row>
    <row r="193" spans="1:5">
      <c r="A193" s="142">
        <v>187</v>
      </c>
      <c r="B193" s="143"/>
      <c r="C193" s="144"/>
      <c r="D193" s="145"/>
      <c r="E193" s="146"/>
    </row>
    <row r="194" spans="1:5">
      <c r="A194" s="142">
        <v>188</v>
      </c>
      <c r="B194" s="143"/>
      <c r="C194" s="144"/>
      <c r="D194" s="145"/>
      <c r="E194" s="146"/>
    </row>
    <row r="195" spans="1:5">
      <c r="A195" s="142">
        <v>189</v>
      </c>
      <c r="B195" s="143"/>
      <c r="C195" s="144"/>
      <c r="D195" s="145"/>
      <c r="E195" s="146"/>
    </row>
    <row r="196" spans="1:5">
      <c r="A196" s="142">
        <v>190</v>
      </c>
      <c r="B196" s="143"/>
      <c r="C196" s="144"/>
      <c r="D196" s="145"/>
      <c r="E196" s="146"/>
    </row>
    <row r="197" spans="1:5">
      <c r="A197" s="142">
        <v>191</v>
      </c>
      <c r="B197" s="143"/>
      <c r="C197" s="144"/>
      <c r="D197" s="145"/>
      <c r="E197" s="146"/>
    </row>
    <row r="198" spans="1:5">
      <c r="A198" s="142">
        <v>192</v>
      </c>
      <c r="B198" s="143"/>
      <c r="C198" s="144"/>
      <c r="D198" s="145"/>
      <c r="E198" s="146"/>
    </row>
    <row r="199" spans="1:5">
      <c r="A199" s="142">
        <v>193</v>
      </c>
      <c r="B199" s="143"/>
      <c r="C199" s="144"/>
      <c r="D199" s="145"/>
      <c r="E199" s="146"/>
    </row>
    <row r="200" spans="1:5">
      <c r="A200" s="142">
        <v>194</v>
      </c>
      <c r="B200" s="143"/>
      <c r="C200" s="144"/>
      <c r="D200" s="145"/>
      <c r="E200" s="146"/>
    </row>
    <row r="201" spans="1:5">
      <c r="A201" s="142">
        <v>195</v>
      </c>
      <c r="B201" s="143"/>
      <c r="C201" s="144"/>
      <c r="D201" s="145"/>
      <c r="E201" s="146"/>
    </row>
    <row r="202" spans="1:5">
      <c r="A202" s="142">
        <v>196</v>
      </c>
      <c r="B202" s="143"/>
      <c r="C202" s="144"/>
      <c r="D202" s="145"/>
      <c r="E202" s="146"/>
    </row>
    <row r="203" spans="1:5">
      <c r="A203" s="142">
        <v>197</v>
      </c>
      <c r="B203" s="143"/>
      <c r="C203" s="144"/>
      <c r="D203" s="145"/>
      <c r="E203" s="146"/>
    </row>
    <row r="204" spans="1:5">
      <c r="A204" s="142">
        <v>198</v>
      </c>
      <c r="B204" s="143"/>
      <c r="C204" s="144"/>
      <c r="D204" s="145"/>
      <c r="E204" s="146"/>
    </row>
    <row r="205" spans="1:5">
      <c r="A205" s="142">
        <v>199</v>
      </c>
      <c r="B205" s="143"/>
      <c r="C205" s="144"/>
      <c r="D205" s="145"/>
      <c r="E205" s="146"/>
    </row>
    <row r="206" spans="1:5">
      <c r="A206" s="142">
        <v>200</v>
      </c>
      <c r="B206" s="143"/>
      <c r="C206" s="144"/>
      <c r="D206" s="145"/>
      <c r="E206" s="146"/>
    </row>
    <row r="207" spans="1:5">
      <c r="A207" s="142">
        <v>201</v>
      </c>
      <c r="B207" s="143"/>
      <c r="C207" s="144"/>
      <c r="D207" s="145"/>
      <c r="E207" s="146"/>
    </row>
    <row r="208" spans="1:5">
      <c r="A208" s="142">
        <v>202</v>
      </c>
      <c r="B208" s="143"/>
      <c r="C208" s="144"/>
      <c r="D208" s="145"/>
      <c r="E208" s="146"/>
    </row>
    <row r="209" spans="1:5">
      <c r="A209" s="142">
        <v>203</v>
      </c>
      <c r="B209" s="143"/>
      <c r="C209" s="144"/>
      <c r="D209" s="145"/>
      <c r="E209" s="146"/>
    </row>
    <row r="210" spans="1:5">
      <c r="A210" s="142">
        <v>204</v>
      </c>
      <c r="B210" s="143"/>
      <c r="C210" s="144"/>
      <c r="D210" s="145"/>
      <c r="E210" s="146"/>
    </row>
    <row r="211" spans="1:5">
      <c r="A211" s="142">
        <v>205</v>
      </c>
      <c r="B211" s="143"/>
      <c r="C211" s="144"/>
      <c r="D211" s="145"/>
      <c r="E211" s="146"/>
    </row>
    <row r="212" spans="1:5">
      <c r="A212" s="142">
        <v>206</v>
      </c>
      <c r="B212" s="143"/>
      <c r="C212" s="144"/>
      <c r="D212" s="145"/>
      <c r="E212" s="146"/>
    </row>
    <row r="213" spans="1:5">
      <c r="A213" s="142">
        <v>207</v>
      </c>
      <c r="B213" s="143"/>
      <c r="C213" s="144"/>
      <c r="D213" s="145"/>
      <c r="E213" s="146"/>
    </row>
    <row r="214" spans="1:5">
      <c r="A214" s="142">
        <v>208</v>
      </c>
      <c r="B214" s="143"/>
      <c r="C214" s="144"/>
      <c r="D214" s="145"/>
      <c r="E214" s="146"/>
    </row>
    <row r="215" spans="1:5">
      <c r="A215" s="142">
        <v>209</v>
      </c>
      <c r="B215" s="143"/>
      <c r="C215" s="144"/>
      <c r="D215" s="145"/>
      <c r="E215" s="146"/>
    </row>
    <row r="216" spans="1:5">
      <c r="A216" s="142">
        <v>210</v>
      </c>
      <c r="B216" s="143"/>
      <c r="C216" s="144"/>
      <c r="D216" s="145"/>
      <c r="E216" s="146"/>
    </row>
    <row r="217" spans="1:5">
      <c r="A217" s="142">
        <v>211</v>
      </c>
      <c r="B217" s="143"/>
      <c r="C217" s="144"/>
      <c r="D217" s="145"/>
      <c r="E217" s="146"/>
    </row>
    <row r="218" spans="1:5">
      <c r="A218" s="142">
        <v>212</v>
      </c>
      <c r="B218" s="143"/>
      <c r="C218" s="144"/>
      <c r="D218" s="145"/>
      <c r="E218" s="146"/>
    </row>
    <row r="219" spans="1:5">
      <c r="A219" s="142">
        <v>213</v>
      </c>
      <c r="B219" s="143"/>
      <c r="C219" s="144"/>
      <c r="D219" s="145"/>
      <c r="E219" s="146"/>
    </row>
    <row r="220" spans="1:5">
      <c r="A220" s="142">
        <v>214</v>
      </c>
      <c r="B220" s="143"/>
      <c r="C220" s="144"/>
      <c r="D220" s="145"/>
      <c r="E220" s="146"/>
    </row>
    <row r="221" spans="1:5">
      <c r="A221" s="142">
        <v>215</v>
      </c>
      <c r="B221" s="143"/>
      <c r="C221" s="144"/>
      <c r="D221" s="145"/>
      <c r="E221" s="146"/>
    </row>
    <row r="222" spans="1:5">
      <c r="A222" s="142">
        <v>216</v>
      </c>
      <c r="B222" s="143"/>
      <c r="C222" s="144"/>
      <c r="D222" s="145"/>
      <c r="E222" s="146"/>
    </row>
    <row r="223" spans="1:5">
      <c r="A223" s="142">
        <v>217</v>
      </c>
      <c r="B223" s="143"/>
      <c r="C223" s="144"/>
      <c r="D223" s="145"/>
      <c r="E223" s="146"/>
    </row>
    <row r="224" spans="1:5">
      <c r="A224" s="142">
        <v>218</v>
      </c>
      <c r="B224" s="143"/>
      <c r="C224" s="144"/>
      <c r="D224" s="145"/>
      <c r="E224" s="146"/>
    </row>
    <row r="225" spans="1:5">
      <c r="A225" s="142">
        <v>219</v>
      </c>
      <c r="B225" s="143"/>
      <c r="C225" s="144"/>
      <c r="D225" s="145"/>
      <c r="E225" s="146"/>
    </row>
    <row r="226" spans="1:5">
      <c r="A226" s="142">
        <v>220</v>
      </c>
      <c r="B226" s="143"/>
      <c r="C226" s="144"/>
      <c r="D226" s="145"/>
      <c r="E226" s="146"/>
    </row>
    <row r="227" spans="1:5">
      <c r="A227" s="142">
        <v>221</v>
      </c>
      <c r="B227" s="143"/>
      <c r="C227" s="144"/>
      <c r="D227" s="145"/>
      <c r="E227" s="146"/>
    </row>
    <row r="228" spans="1:5">
      <c r="A228" s="142">
        <v>222</v>
      </c>
      <c r="B228" s="143"/>
      <c r="C228" s="144"/>
      <c r="D228" s="145"/>
      <c r="E228" s="146"/>
    </row>
    <row r="229" spans="1:5">
      <c r="A229" s="142">
        <v>223</v>
      </c>
      <c r="B229" s="143"/>
      <c r="C229" s="144"/>
      <c r="D229" s="145"/>
      <c r="E229" s="146"/>
    </row>
    <row r="230" spans="1:5">
      <c r="A230" s="142">
        <v>224</v>
      </c>
      <c r="B230" s="143"/>
      <c r="C230" s="144"/>
      <c r="D230" s="145"/>
      <c r="E230" s="146"/>
    </row>
    <row r="231" spans="1:5">
      <c r="A231" s="142">
        <v>225</v>
      </c>
      <c r="B231" s="143"/>
      <c r="C231" s="144"/>
      <c r="D231" s="145"/>
      <c r="E231" s="146"/>
    </row>
    <row r="232" spans="1:5">
      <c r="A232" s="142">
        <v>226</v>
      </c>
      <c r="B232" s="143"/>
      <c r="C232" s="144"/>
      <c r="D232" s="145"/>
      <c r="E232" s="146"/>
    </row>
    <row r="233" spans="1:5">
      <c r="A233" s="142">
        <v>227</v>
      </c>
      <c r="B233" s="143"/>
      <c r="C233" s="144"/>
      <c r="D233" s="145"/>
      <c r="E233" s="146"/>
    </row>
    <row r="234" spans="1:5">
      <c r="A234" s="142">
        <v>228</v>
      </c>
      <c r="B234" s="143"/>
      <c r="C234" s="144"/>
      <c r="D234" s="145"/>
      <c r="E234" s="146"/>
    </row>
    <row r="235" spans="1:5">
      <c r="A235" s="142">
        <v>229</v>
      </c>
      <c r="B235" s="143"/>
      <c r="C235" s="144"/>
      <c r="D235" s="145"/>
      <c r="E235" s="146"/>
    </row>
    <row r="236" spans="1:5">
      <c r="A236" s="142">
        <v>230</v>
      </c>
      <c r="B236" s="143"/>
      <c r="C236" s="144"/>
      <c r="D236" s="145"/>
      <c r="E236" s="146"/>
    </row>
    <row r="237" spans="1:5">
      <c r="A237" s="142">
        <v>231</v>
      </c>
      <c r="B237" s="143"/>
      <c r="C237" s="144"/>
      <c r="D237" s="145"/>
      <c r="E237" s="146"/>
    </row>
    <row r="238" spans="1:5">
      <c r="A238" s="142">
        <v>232</v>
      </c>
      <c r="B238" s="143"/>
      <c r="C238" s="144"/>
      <c r="D238" s="145"/>
      <c r="E238" s="146"/>
    </row>
    <row r="239" spans="1:5">
      <c r="A239" s="142">
        <v>233</v>
      </c>
      <c r="B239" s="143"/>
      <c r="C239" s="144"/>
      <c r="D239" s="145"/>
      <c r="E239" s="146"/>
    </row>
    <row r="240" spans="1:5">
      <c r="A240" s="142">
        <v>234</v>
      </c>
      <c r="B240" s="143"/>
      <c r="C240" s="144"/>
      <c r="D240" s="145"/>
      <c r="E240" s="146"/>
    </row>
    <row r="241" spans="1:5">
      <c r="A241" s="142">
        <v>235</v>
      </c>
      <c r="B241" s="143"/>
      <c r="C241" s="144"/>
      <c r="D241" s="145"/>
      <c r="E241" s="146"/>
    </row>
    <row r="242" spans="1:5">
      <c r="A242" s="142">
        <v>236</v>
      </c>
      <c r="B242" s="143"/>
      <c r="C242" s="144"/>
      <c r="D242" s="145"/>
      <c r="E242" s="146"/>
    </row>
    <row r="243" spans="1:5">
      <c r="A243" s="142">
        <v>237</v>
      </c>
      <c r="B243" s="143"/>
      <c r="C243" s="144"/>
      <c r="D243" s="145"/>
      <c r="E243" s="146"/>
    </row>
    <row r="244" spans="1:5">
      <c r="A244" s="142">
        <v>238</v>
      </c>
      <c r="B244" s="143"/>
      <c r="C244" s="144"/>
      <c r="D244" s="145"/>
      <c r="E244" s="146"/>
    </row>
    <row r="245" spans="1:5">
      <c r="A245" s="142">
        <v>239</v>
      </c>
      <c r="B245" s="143"/>
      <c r="C245" s="144"/>
      <c r="D245" s="145"/>
      <c r="E245" s="146"/>
    </row>
    <row r="246" spans="1:5">
      <c r="A246" s="142">
        <v>240</v>
      </c>
      <c r="B246" s="143"/>
      <c r="C246" s="144"/>
      <c r="D246" s="145"/>
      <c r="E246" s="146"/>
    </row>
    <row r="247" spans="1:5">
      <c r="A247" s="142">
        <v>241</v>
      </c>
      <c r="B247" s="143"/>
      <c r="C247" s="144"/>
      <c r="D247" s="145"/>
      <c r="E247" s="146"/>
    </row>
    <row r="248" spans="1:5">
      <c r="A248" s="142">
        <v>242</v>
      </c>
      <c r="B248" s="143"/>
      <c r="C248" s="144"/>
      <c r="D248" s="145"/>
      <c r="E248" s="146"/>
    </row>
    <row r="249" spans="1:5">
      <c r="A249" s="142">
        <v>243</v>
      </c>
      <c r="B249" s="143"/>
      <c r="C249" s="144"/>
      <c r="D249" s="145"/>
      <c r="E249" s="146"/>
    </row>
    <row r="250" spans="1:5">
      <c r="A250" s="142">
        <v>244</v>
      </c>
      <c r="B250" s="143"/>
      <c r="C250" s="144"/>
      <c r="D250" s="145"/>
      <c r="E250" s="146"/>
    </row>
    <row r="251" spans="1:5">
      <c r="A251" s="142">
        <v>245</v>
      </c>
      <c r="B251" s="143"/>
      <c r="C251" s="144"/>
      <c r="D251" s="145"/>
      <c r="E251" s="146"/>
    </row>
    <row r="252" spans="1:5">
      <c r="A252" s="142">
        <v>246</v>
      </c>
      <c r="B252" s="143"/>
      <c r="C252" s="144"/>
      <c r="D252" s="145"/>
      <c r="E252" s="146"/>
    </row>
    <row r="253" spans="1:5">
      <c r="A253" s="142">
        <v>247</v>
      </c>
      <c r="B253" s="143"/>
      <c r="C253" s="144"/>
      <c r="D253" s="145"/>
      <c r="E253" s="146"/>
    </row>
    <row r="254" spans="1:5">
      <c r="A254" s="142">
        <v>248</v>
      </c>
      <c r="B254" s="143"/>
      <c r="C254" s="144"/>
      <c r="D254" s="145"/>
      <c r="E254" s="146"/>
    </row>
    <row r="255" spans="1:5">
      <c r="A255" s="142">
        <v>249</v>
      </c>
      <c r="B255" s="143"/>
      <c r="C255" s="144"/>
      <c r="D255" s="145"/>
      <c r="E255" s="146"/>
    </row>
    <row r="256" spans="1:5" ht="13" thickBot="1">
      <c r="A256" s="142">
        <v>250</v>
      </c>
      <c r="B256" s="143"/>
      <c r="C256" s="144"/>
      <c r="D256" s="145"/>
      <c r="E256" s="146"/>
    </row>
    <row r="257" spans="1:5" ht="13.5" thickBot="1">
      <c r="A257" s="147" t="s">
        <v>119</v>
      </c>
      <c r="B257" s="148"/>
      <c r="C257" s="149">
        <f>SUM(C7:C256)</f>
        <v>0</v>
      </c>
      <c r="D257" s="150"/>
      <c r="E257" s="151"/>
    </row>
    <row r="258" spans="1:5"/>
    <row r="259" spans="1:5" hidden="1">
      <c r="A259" s="136" t="s">
        <v>74</v>
      </c>
    </row>
  </sheetData>
  <sheetProtection algorithmName="SHA-512" hashValue="1h+I3o0jrFKSxnfHsvEuuItUL6KBjdFcMlM6fso+Cis+iriWg7ZHAh8aoM4fpB5qf5VVWR6ltrIyXuuMCYne0w==" saltValue="2+5guwkd4BglP8yHez2DeQ==" spinCount="100000" sheet="1" scenarios="1" autoFilter="0"/>
  <autoFilter ref="A6:E6"/>
  <conditionalFormatting sqref="A3">
    <cfRule type="expression" dxfId="0" priority="1">
      <formula>$A$3="MCO Name: &lt; Please select Health Plan Name from dropdown &gt;"</formula>
    </cfRule>
  </conditionalFormatting>
  <printOptions horizontalCentered="1"/>
  <pageMargins left="0.25" right="0.25" top="0.6" bottom="0.6" header="0.25" footer="0.25"/>
  <pageSetup scale="58" fitToHeight="0" orientation="portrait" r:id="rId1"/>
  <headerFooter>
    <oddHeader>&amp;C&amp;"Arial,Bold"&amp;10Draft and Confidential&amp;R&amp;"Arial,Regular"&amp;10&amp;D</oddHeader>
    <oddFooter>&amp;L&amp;"Arial,Regular"&amp;10&amp;A&amp;C&amp;"Arial,Bold"&amp;10Milliman&amp;R&amp;"Arial,Regular"&amp;10Page &amp;P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Lookups!$D$31:$D$57</xm:f>
          </x14:formula1>
          <xm:sqref>B7:B256</xm:sqref>
        </x14:dataValidation>
        <x14:dataValidation type="list" allowBlank="1" showInputMessage="1" showErrorMessage="1">
          <x14:formula1>
            <xm:f>Lookups!$A$32:$A$33</xm:f>
          </x14:formula1>
          <xm:sqref>E7:E256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ReadMe</vt:lpstr>
      <vt:lpstr>Attestation</vt:lpstr>
      <vt:lpstr>Annual Income Stmt Recon</vt:lpstr>
      <vt:lpstr>Income Statement Adjustments</vt:lpstr>
      <vt:lpstr>Client_Version_File_Path</vt:lpstr>
      <vt:lpstr>end_time</vt:lpstr>
      <vt:lpstr>password</vt:lpstr>
      <vt:lpstr>'Annual Income Stmt Recon'!Print_Area</vt:lpstr>
      <vt:lpstr>Attestation!Print_Area</vt:lpstr>
      <vt:lpstr>'Income Statement Adjustments'!Print_Area</vt:lpstr>
      <vt:lpstr>ReadMe!Print_Area</vt:lpstr>
      <vt:lpstr>start_time</vt:lpstr>
      <vt:lpstr>Attestation!this_plan</vt:lpstr>
      <vt:lpstr>updater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Amber Kerstiens</dc:creator>
  <cp:lastModifiedBy>Hexter Bennett</cp:lastModifiedBy>
  <dcterms:created xsi:type="dcterms:W3CDTF">2025-03-21T15:28:49Z</dcterms:created>
  <dcterms:modified xsi:type="dcterms:W3CDTF">2025-03-24T20:35:17Z</dcterms:modified>
</cp:coreProperties>
</file>